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X\Dropbox\Stefano-max-alberto\BANDI E FINANZIAMENTI\159 Milioni Ambienti infanzia\"/>
    </mc:Choice>
  </mc:AlternateContent>
  <xr:revisionPtr revIDLastSave="0" documentId="8_{53BD7B80-2785-41BF-8FA5-D876824519DF}" xr6:coauthVersionLast="47" xr6:coauthVersionMax="47" xr10:uidLastSave="{00000000-0000-0000-0000-000000000000}"/>
  <workbookProtection workbookAlgorithmName="SHA-512" workbookHashValue="QSO3Cf19gDfDWd/RYtiTiL5M5aw4cKlWx/3y2IIWG0ApQrDFdklOcP9rPAjzP4WaDAj29WOirPKmQ1iSGFukng==" workbookSaltValue="Syzcm69qB+6Z4aWwFMGBdg==" workbookSpinCount="100000" lockStructure="1"/>
  <bookViews>
    <workbookView xWindow="-106" yWindow="-106" windowWidth="33236" windowHeight="13335" xr2:uid="{4632E5CA-ECDD-4D04-80F9-5E1B04BB8CD3}"/>
  </bookViews>
  <sheets>
    <sheet name="Foglio1" sheetId="1" r:id="rId1"/>
  </sheets>
  <definedNames>
    <definedName name="_xlnm._FilterDatabase" localSheetId="0" hidden="1">Foglio1!$B$8:$E$91</definedName>
    <definedName name="_xlnm.Print_Area" localSheetId="0">Foglio1!$A$1:$I$91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1" i="1" l="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I55" i="1" l="1"/>
  <c r="G55" i="1"/>
  <c r="I54" i="1"/>
  <c r="G54" i="1"/>
  <c r="I53" i="1"/>
  <c r="G53" i="1"/>
  <c r="I25" i="1"/>
  <c r="I24" i="1"/>
  <c r="G25" i="1"/>
  <c r="G24" i="1"/>
  <c r="G23" i="1" l="1"/>
  <c r="G22" i="1"/>
  <c r="G21" i="1"/>
  <c r="I23" i="1"/>
  <c r="I22" i="1"/>
  <c r="I21" i="1"/>
  <c r="I20" i="1"/>
  <c r="G20" i="1"/>
  <c r="I91" i="1" l="1"/>
  <c r="G91" i="1"/>
  <c r="I90" i="1"/>
  <c r="G90" i="1"/>
  <c r="I89" i="1"/>
  <c r="G89" i="1"/>
  <c r="I88" i="1"/>
  <c r="G88" i="1"/>
  <c r="I87" i="1"/>
  <c r="G87" i="1"/>
  <c r="I86" i="1"/>
  <c r="G86" i="1"/>
  <c r="I85" i="1"/>
  <c r="G85" i="1"/>
  <c r="I84" i="1"/>
  <c r="G84" i="1"/>
  <c r="I83" i="1"/>
  <c r="G83" i="1"/>
  <c r="I82" i="1"/>
  <c r="G82" i="1"/>
  <c r="I81" i="1"/>
  <c r="G81" i="1"/>
  <c r="I80" i="1"/>
  <c r="G80" i="1"/>
  <c r="I79" i="1"/>
  <c r="G79" i="1"/>
  <c r="I78" i="1"/>
  <c r="G78" i="1"/>
  <c r="I77" i="1"/>
  <c r="G77" i="1"/>
  <c r="I76" i="1"/>
  <c r="G76" i="1"/>
  <c r="I75" i="1"/>
  <c r="G75" i="1"/>
  <c r="I74" i="1"/>
  <c r="G74" i="1"/>
  <c r="I73" i="1"/>
  <c r="G73" i="1"/>
  <c r="I72" i="1"/>
  <c r="G72" i="1"/>
  <c r="I71" i="1"/>
  <c r="G71" i="1"/>
  <c r="I70" i="1"/>
  <c r="G70" i="1"/>
  <c r="I69" i="1"/>
  <c r="G69" i="1"/>
  <c r="I68" i="1"/>
  <c r="G68" i="1"/>
  <c r="I67" i="1"/>
  <c r="G67" i="1"/>
  <c r="I66" i="1"/>
  <c r="G66" i="1"/>
  <c r="I65" i="1"/>
  <c r="G65" i="1"/>
  <c r="I64" i="1"/>
  <c r="G64" i="1"/>
  <c r="I63" i="1"/>
  <c r="G63" i="1"/>
  <c r="I62" i="1"/>
  <c r="G62" i="1"/>
  <c r="I61" i="1"/>
  <c r="G61" i="1"/>
  <c r="I60" i="1"/>
  <c r="G60" i="1"/>
  <c r="I59" i="1"/>
  <c r="G59" i="1"/>
  <c r="I58" i="1"/>
  <c r="G58" i="1"/>
  <c r="I57" i="1"/>
  <c r="G57" i="1"/>
  <c r="I56" i="1"/>
  <c r="G56" i="1"/>
  <c r="I52" i="1"/>
  <c r="G52" i="1"/>
  <c r="I51" i="1"/>
  <c r="G51" i="1"/>
  <c r="I50" i="1"/>
  <c r="G50" i="1"/>
  <c r="I49" i="1"/>
  <c r="G49" i="1"/>
  <c r="I48" i="1"/>
  <c r="G48" i="1"/>
  <c r="I47" i="1"/>
  <c r="G47" i="1"/>
  <c r="I46" i="1"/>
  <c r="G46" i="1"/>
  <c r="I45" i="1"/>
  <c r="G45" i="1"/>
  <c r="I44" i="1"/>
  <c r="G44" i="1"/>
  <c r="I43" i="1"/>
  <c r="G43" i="1"/>
  <c r="I42" i="1"/>
  <c r="G42" i="1"/>
  <c r="I41" i="1"/>
  <c r="G41" i="1"/>
  <c r="I40" i="1"/>
  <c r="G40" i="1"/>
  <c r="I39" i="1"/>
  <c r="G39" i="1"/>
  <c r="I38" i="1"/>
  <c r="G38" i="1"/>
  <c r="I37" i="1"/>
  <c r="G37" i="1"/>
  <c r="I36" i="1"/>
  <c r="G36" i="1"/>
  <c r="I35" i="1"/>
  <c r="G35" i="1"/>
  <c r="I34" i="1"/>
  <c r="G34" i="1"/>
  <c r="I33" i="1"/>
  <c r="G33" i="1"/>
  <c r="I32" i="1"/>
  <c r="G32" i="1"/>
  <c r="I31" i="1"/>
  <c r="G31" i="1"/>
  <c r="I30" i="1"/>
  <c r="G30" i="1"/>
  <c r="I29" i="1"/>
  <c r="G29" i="1"/>
  <c r="I28" i="1"/>
  <c r="G28" i="1"/>
  <c r="I27" i="1"/>
  <c r="G27" i="1"/>
  <c r="I26" i="1"/>
  <c r="G26" i="1"/>
  <c r="I19" i="1"/>
  <c r="G19" i="1"/>
  <c r="I18" i="1"/>
  <c r="G18" i="1"/>
  <c r="I17" i="1"/>
  <c r="G17" i="1"/>
  <c r="I16" i="1"/>
  <c r="G16" i="1"/>
  <c r="I15" i="1"/>
  <c r="G15" i="1"/>
  <c r="I14" i="1"/>
  <c r="G14" i="1"/>
  <c r="I13" i="1"/>
  <c r="G13" i="1"/>
  <c r="I12" i="1"/>
  <c r="G12" i="1"/>
  <c r="I11" i="1"/>
  <c r="G11" i="1"/>
  <c r="I10" i="1"/>
  <c r="G10" i="1"/>
  <c r="I9" i="1"/>
  <c r="G9" i="1"/>
  <c r="C2" i="1" l="1"/>
  <c r="C3" i="1" s="1"/>
  <c r="C4" i="1" s="1"/>
  <c r="C6" i="1" s="1"/>
</calcChain>
</file>

<file path=xl/sharedStrings.xml><?xml version="1.0" encoding="utf-8"?>
<sst xmlns="http://schemas.openxmlformats.org/spreadsheetml/2006/main" count="352" uniqueCount="193">
  <si>
    <t>Codice</t>
  </si>
  <si>
    <t>Q.tà</t>
  </si>
  <si>
    <t>Descrizione</t>
  </si>
  <si>
    <t>TAVOLI PER OSSERVAZIONI E ATTIVITA' ESPERENZIALI</t>
  </si>
  <si>
    <t>ARENE RICONFIGURABILI E TRIBUNETTE</t>
  </si>
  <si>
    <t>PEDANA MOBILE A DOPPIO LIVELLO 100X90X45/90H Struttura spessore 18 mm composta in ogni sua parte da legno nobilitato colore faggio o magnolia. Il sistema di assemblaggio avviene con spinotti in ottone, spine in legno, ed eccentrici in metallo. Ante realizzate in legno nobilitato spessore mm 18. Sono inoltre dotate di maniglie ad incasso in modo da non presentare sporgenze pericolose. Dotato di 2 ripiani di seduta in legno nobilitato, con spessore mm 18, fissati alla struttura con speciali perni che li rendono regolabili ma inestraibili in senso orizzontale. Bordi in ABS spessore 3 mm a raggiatura antinfortunistica. Basamento su ruote con freno. Può essere accessoriato con cassetti e cuscini morbidi (non in dotazione di serie).</t>
  </si>
  <si>
    <t>CARRELLI MOBILI</t>
  </si>
  <si>
    <t>ARMADI E CONTENITORI</t>
  </si>
  <si>
    <t>LIBRERIE</t>
  </si>
  <si>
    <t xml:space="preserve">SEDUTE MORBIDI E CUSCINI </t>
  </si>
  <si>
    <t>Iva 22%</t>
  </si>
  <si>
    <t>Tipologia arredo</t>
  </si>
  <si>
    <t>Intervento</t>
  </si>
  <si>
    <t>ARREDI</t>
  </si>
  <si>
    <t>Prezzo iva inclusa</t>
  </si>
  <si>
    <t>Prezzo iva esclusa</t>
  </si>
  <si>
    <t>€ Totale iva esclusa</t>
  </si>
  <si>
    <t>€ Totale iva inclusa</t>
  </si>
  <si>
    <t>SALDO</t>
  </si>
  <si>
    <t>TOTALE IMPORTO SELEZIONATO (iva esclusa)</t>
  </si>
  <si>
    <t>TOTALE IMPORTO SELEZIONATO (iva compresa)</t>
  </si>
  <si>
    <t>TOTALE IMPORTO ARREDI AMMESSO  (iva compresa)</t>
  </si>
  <si>
    <t>PON Ambienti didattici innovativi per la scuola dell'infanzia</t>
  </si>
  <si>
    <t>TAVOLO QUADRATO G.LEGN 64X64X53H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</si>
  <si>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TAVOLO RETTANG. G.LEGN. 128X64X53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</si>
  <si>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TAVOLO TRIFOGLIO G.LEGNO VASCA DIM.28X128X53
Accostabile con la stessa raggiatura dei tavoli circolari.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</si>
  <si>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TAVOLO CIRCOLARE G.LEGN. DIAM 128X53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</si>
  <si>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TAVOLO TRIFOGLIO G.FERR 128X128X53
Accostabile su tutti i lati. Piano realizzato in multistrati di betulla controplaccato ambo i lati in laminato plastico spessore 0.9 per uno spessore totale di circa mm 27. L'assemblaggio alla struttura avviene con viti. Bordi a vista arrotondati a raggiatura antiinfortunistica e verniciati al naturale. Gambe in tubo metallico diam.mm.60 verniciato con polveri epossidiche, fissate al piano con apposita piastra edotate di piedini in plastica antirumore.</t>
  </si>
  <si>
    <t xml:space="preserve">TAVOLO ATTIVITA' 4 VASCA-LAVAGNA DIM.128X64X53H
</t>
  </si>
  <si>
    <t xml:space="preserve">TAVOLO EURO LAVAGNE LUMINOSE  DIM.128X64X53H
</t>
  </si>
  <si>
    <t>SET 3 TAVOLI ATTIVITA' DIAM 128/100/80X46/53/59H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</si>
  <si>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PANCHETTA C/SCHIENALE MOD.EURO MULT.CM 110X30X26H
Panchetta interamente realizzata in multistrato di betulla vernicato al naturale. Seduta a dimensioni a norma EN 1729. Spalliera dotata di due fori per agevolarne lo spostamento.</t>
  </si>
  <si>
    <t>PANCHETTA C/SCHIENALE MOD.EURO MULT.CM 110X30X30H
Panchetta interamente realizzata in multistrato di betulla vernicato al naturale. Seduta a dimensioni a norma EN 1729. Spalliera dotata di due fori per agevolarne lo spostamento.</t>
  </si>
  <si>
    <t>PANCHETTA C/SCHIENALE MOD.EURO MULT.CM 110X30X34H
Panchetta interamente realizzata in multistrato di betulla vernicato al naturale. Seduta a dimensioni a norma EN 1729. Spalliera dotata di due fori per agevolarne lo spostamento.</t>
  </si>
  <si>
    <t xml:space="preserve">MOBILE CURVO SU RUOTE CM 105X40X100H
</t>
  </si>
  <si>
    <t xml:space="preserve">MOBILE BASSO SU RUOTE C/CUSCINO CM 104X40X40H
</t>
  </si>
  <si>
    <t xml:space="preserve">MOBILE CURVO MEDIO SU RUOTE DIM.104X40X70H
</t>
  </si>
  <si>
    <t>CUSCINO FOGLIA C/FORO CM 35X35X5H
 - possibilità di inserimento Calamita per renderlo magnetico. Realizzati con: rivestimento ignifugo classe1
fodera interna con lampo ignifuga classe1 imbottitura polistirene microgranuli EPS ignifugo eruoclasse E</t>
  </si>
  <si>
    <t>ELEMENTO MORBIDO PER PEDANA QUADRATA CM 92X92X16
Imbottitura in poliuretano espanso a cellula aperta, ignifugo di classe 1. Il rivestimento esterno è in OM 20 , ignifugo di classe 1, privo di PVC, atossico, antiscivolo, antimacchia e sfoderabile. Cerniera protetta, da taschina copri cursore.</t>
  </si>
  <si>
    <t>ELEMENTO MORBIDO PEDANA TRIANGOLARE CM 85X85X16
Imbottitura in poliuretano espanso a cellula aperta, ignifugo di classe 1. Il rivestimento esterno è in OM 20 , ignifugo di classe 1, privo di PVC, atossico, antiscivolo, antimacchia e sfoderabile. Cerniera protetta, da taschina copri cursore.</t>
  </si>
  <si>
    <t xml:space="preserve">ELEMENTO ATOLLO MORBIDO CURVO ESTERNO 140X30X30H
</t>
  </si>
  <si>
    <t xml:space="preserve">ELEMENTO ATOLLO MORBIDO CURVO INTERNO 90X25X15H
</t>
  </si>
  <si>
    <t xml:space="preserve">MACROSTRUTTURA ALBERO LAB. DIAM.130/180X200/240H
</t>
  </si>
  <si>
    <t>STRUTTURA TANA CM 100X100X83/98H
Struttura in legno multistrati di betulla spessore mm. 18 verniciato. Completa di copertura con panni in feltro. Materasso non incluso (M6877-MT)</t>
  </si>
  <si>
    <t>CARRELLO 2RIP MUL/LAM RUOTE 80X50X65
E' costituito da 2 piani, quello inferiore situato a 8 cm, l'altro a 54 cm da terra con sponde di contenimento, raccordati da fianchi alti 65 cm. Struttura in legno multistrati di betulla spessore mm. 18 controplaccata ambo i lati in laminato plasticospessore mm. 0.9 per uno spessore totale di ca.  20mm. Il sistema di assemblaggio avviene con spine in legno, eccentrici in metallo ed in plastica. Ripiani in multistrati di betulla rivestiti in laminato. Bordi a vista arrotondati a raggiatura antiinfortunistica e verniciati al naturale. E' munito di ruote piroettanti in plastica color neroantiurto, con altezza 60 mm.</t>
  </si>
  <si>
    <t>CARRELLO P.COLORI M/L RUOTE 80X50X65
E' costituito da 2 piani, quello inferiore situato a 8 cm, raccordato da fianchi alti 65 cm. Il piano superiore suddiviso con sponde di contenimento in diversi scomparti per il contenimento di colori, pennelli o altri strumenti per il disegno o per altre attività. Struttura in legno multistrati di betulla spessore mm. 18 controplaccata ambo i lati in laminato plasticospessore mm. 0.9 per uno spessore totale di ca.  20mm. Il sistema di assemblaggio avviene con spine in legno, eccentrici in metallo ed in plastica. Ripiani in multistrati di betulla rivestiti in laminato. Bordi a vista arrotondati a raggiatura antiinfortunistica e verniciati al naturale. E' munito di ruote piroettanti in plastica color nero, di cui due frenanti, antiurto, altezza 60 mm.</t>
  </si>
  <si>
    <t xml:space="preserve">CARRELLO STEINERIANO 104X40X80H
</t>
  </si>
  <si>
    <t>CARRELLO P.DISEGNI CASS.PL 80X50X65H
E' costituito da 2 piani, quello inferiore situato a 8 cm, raccordato da fianchi alti 65 cm. Il piano superiore suddiviso con sponde di contenimento in diversi scomparti per il contenimento di colori, pennelli o altri strumenti per il disegno o per altre attività. Dotato di cassetti in plastica estraibili adatti per contenere disegni A3 e con piccoli vani laterali a giorno. Struttura in legno multistrati di betulla spessore mm. 18 controplaccata ambo i lati in laminato plasticospessore mm. 0.9 per uno spessore totale di ca.  20mm. Il sistema di assemblaggio avviene con spine in legno, eccentrici in metallo ed in plastica. Ripiani in multistrati di betulla rivestiti in laminato. Bordi a vista arrotondati a raggiatura antiinfortunistica e verniciati al naturale. E' munito di ruote piroettanti in plastica color nero, di cui due frenanti, antiurto, altezza 60 mm.</t>
  </si>
  <si>
    <t>CARRELLO DISEGNI DIV.VERT. 104X40X80
Struttura in legno multistrati di betulla spessore mm. 18 controplaccata ambo i lati in laminato plasticospessore mm. 0.9 per uno spessore totale di ca.  20mm. Il sistema di assemblaggio avviene con spine in legno, eccentrici in metallo ed in plastica. E' munito di ruote piroettanti in plastica color neroantiurto, con altezza 60 mm.</t>
  </si>
  <si>
    <t>CARRELO P.SABBIA/ACQUA RUO 80X50X65H
E' costituito da 2 piani, quello inferiore situato a 8 cm, l'altro a 54 cm da terra corredato con vaschette porta acqua o sabbia, il tutto raccordati da fianchi alti 65 cm. Struttura in legno multistrati di betulla spessore mm. 18 controplaccata ambo i lati in laminato plasticospessore mm. 0.9 per uno spessore totale di ca.  20mm. Il sistema di assemblaggio avviene con spine in legno, eccentrici in metallo ed in plastica. Ripiani in multistrati di betulla rivestiti in laminato. Bordi a vista arrotondati a raggiatura antiinfortunistica e verniciati al naturale. E' munito di ruote piroettanti in plastica color neroantiurto, con altezza 60 mm.</t>
  </si>
  <si>
    <t xml:space="preserve">CARRELLO LABORATORIO GREEN RUO CM 104x50x65h
</t>
  </si>
  <si>
    <t>CARRELLO P.GIOCHI M/L RUO 80X50X65H
La struttura ha un fondo situato a 8 cm da terra confianchi sui 4 lati alti 65 cm, cosi' da costituire un contenitore a cassa. Struttura in legno multistrati di betulla spessore mm. 18 controplaccata ambo i lati in laminato plasticospessore mm. 0.9 per uno spessore totale di ca.  20mm. Il sistema di assemblaggio avviene con spine in legno, eccentrici in metallo ed in plastica. Bordi a vista arrotondati a raggiatura antiinfortunistica e verniciati al naturale. E' munito di ruote piroettanti in plastica color neroantiurto, con altezza 60 mm.</t>
  </si>
  <si>
    <t xml:space="preserve">CARRELLO CONTENITORE SPECCHIO/CASSETTI 140X40X104H
</t>
  </si>
  <si>
    <t>CARRELLO PSICOM ACCESS RUO 50 x 115 x 90
Il telaio è realizzato in legno massiccio verniciato al naturale. E' formato da tre ripiani di cm 100x50 e appendici laterali portacerchi e funicelle. Il carrello è montato su ruote piroettanti. Il carrello è completo dei seguenti accessori: 20 funicelle piombate colorate cm 250; 20 funicelle per saltelli con contrappeso; 5 palle ritmiche colorate; 20 cerchi nylon colorati, diametri diversi; 20 ceppi in legno; 20 clavette piccole; 10 sacchetti di sabbia da 1 kg; 20 bastoni in PVC di diverse lunghezze (cm 70-80-90-100); 5 blocchi psicomotori colorati in PVC.</t>
  </si>
  <si>
    <t>CARRELLO P.ROTOLO 1R M/L 80X50X53H
Struttura in legno multistrati di betulla spessore mm. 18 controplaccata ambo i lati in laminato plasticospessore mm. 0.9 per uno spessore totale di ca.  20mm. Il sistema di assemblaggio avviene con spine in legno, eccentrici in metallo ed in plastica. Ripiani spessori circa 20 mm composti da legno multistrati di betulla con spessore mm 18 controplaccata ambo i lati da laminato plastico 9/10. Bordi a vista arrotondati a raggiatura antiinfortunistica e verniciati al naturale. E' munito di ruote piroettanti in plastica color neroantiurto, con altezza 60 mm.</t>
  </si>
  <si>
    <t xml:space="preserve">CARRELLO P.GIOCHI/LIBRI M/L 80X50X50
</t>
  </si>
  <si>
    <t xml:space="preserve">CARRELLO PORTA PANNELLI 80X50X50H
</t>
  </si>
  <si>
    <t xml:space="preserve">CARRELLO P/CONTENITORI SABB/TERRA 80X50X50H
</t>
  </si>
  <si>
    <t xml:space="preserve">CARRELLO P.MATERIALI 80X50X108H
</t>
  </si>
  <si>
    <t xml:space="preserve">CARRELLO MONTESSORIANO P/MATERIALI 41/56X70/41X76H
</t>
  </si>
  <si>
    <t>MOBILE GIORNO 2 RIPIANI 104X40X100H
Il mobile è sovrapponibile ed accostabile. Struttura in legno nobilitato spessore 18 mm. Il sistema di assemblaggio avviene con eccentrici in metallo con chiusura a scatto. Dotato di  ripiani in legno nobilitato spessore mm 18, fissati alla struttura con speciali perni che li rendono regolabili ma inestraibili in senso orizzontale. Bordi in ABS spessore 2 mm a raggiatura antinfortunistica. Schienale finito a vista cosi' da consentirne l'uso come elemento divisorio. Piedini in materiale plastico, regolabili in altezza in modo da consentire l'adattamento ai dislivelli dei pavimenti e interventi di manutenzione,sono avvitati alla base.</t>
  </si>
  <si>
    <t xml:space="preserve">MOBILE GIORNO  DIM.104X40X40H
</t>
  </si>
  <si>
    <t xml:space="preserve">MOBILE GIORNO 1 RIPIANO 104X40X70H
</t>
  </si>
  <si>
    <t xml:space="preserve">MOBILE 3 VANI VERTICALI DIM.104X40X100H
</t>
  </si>
  <si>
    <t xml:space="preserve">MOBILE 3 VANI VERTICALI DIM.104X40X40H
</t>
  </si>
  <si>
    <t xml:space="preserve">MOBILE 3 VANI VERTICALI DIM.104X40X70H
</t>
  </si>
  <si>
    <t xml:space="preserve">MOBILE 3 VANI VERTICALI DIM.104X40X160H
</t>
  </si>
  <si>
    <t xml:space="preserve">MOBILE 3 VANI VERTICALI DIM.104X40X190H
</t>
  </si>
  <si>
    <t xml:space="preserve">MOBILE ANTE 2 RIPIANI 104X42X100H
</t>
  </si>
  <si>
    <t xml:space="preserve">MOBILE ANTE 1 RIPIANO 104X42X70H
</t>
  </si>
  <si>
    <t xml:space="preserve">CASELLARIO 9C GIORNO 104X40X100H
</t>
  </si>
  <si>
    <t xml:space="preserve">CASELLARIO 3 CASELLE GIORNO DIM.104X40X40H
</t>
  </si>
  <si>
    <t xml:space="preserve"> CASELLARIO 6 CASELLE GIORNO DIM.104X40X70H
</t>
  </si>
  <si>
    <t xml:space="preserve">MOBILE 15 CASELLE DIM.104X40X100H
</t>
  </si>
  <si>
    <t xml:space="preserve">MOBILE 12 CASELLE 3 VANI PASSANTI DIM.104X40X100H
</t>
  </si>
  <si>
    <t xml:space="preserve">MOBILE SPOGLIATOIO 3 ANTE DIM.104X42X100H
</t>
  </si>
  <si>
    <t xml:space="preserve">MOBILE SPOGLIATOIO 3 ANTE DIM.104X42X70H
</t>
  </si>
  <si>
    <t xml:space="preserve">MOBILE SPOGLIATOIO 6 ANTE 6 POSTI DIM.104X42X100H
</t>
  </si>
  <si>
    <t>PENSILE LIBRERIA ESPOSITORE 104X15X104H
Struttura in legno multistrati di betulla spessore mm. 18 controplaccata ambo i lati in laminato plasticospessore mm. 0.9 per uno spessore totale di 20 mm. ideale per uso a centro stanza o come divisorio con lato frontale e posteriore dotato di 3 ripiani, 4 vani per esposizione diverse tipologie libri con bordo fermalibri in massello per evitare la caduta dei libri.</t>
  </si>
  <si>
    <t>LIBRERIA BIFACCIALE ESPOSITORE LIBRI 122X50X134H
Struttura in legno multistrati di betulla spessore mm. 18 controplaccata ambo i lati in laminato plasticospessore mm. 0.9 per uno spessore totale di 20 mm. ideale per uso a centro stanza o come divisorio con lato frontale e posteriore dotato di 3 ripiani, 4 vani per esposizione diverse tipologie libri con bordo fermalibri in massello per evitare la caduta dei libri.</t>
  </si>
  <si>
    <t xml:space="preserve">MOBILE GIORNO 2 RIPIANI 104X40X100H
</t>
  </si>
  <si>
    <t xml:space="preserve">MOBILE NOBILITATO BASSO P/SCARPE CM150X40X75H
</t>
  </si>
  <si>
    <t xml:space="preserve">COMPOSIZIONE ATOLLO MORBIDO DIAM. CM 200
</t>
  </si>
  <si>
    <t>ELEMENTO MORBIDO MEZZALUNA CM 60X51X10H
Imbottitura in poliuretano espanso a cellula aperta, ignifugo di classe 1. Il rivestimento esterno è in OM 20 , ignifugo di classe 1, privo di PVC, atossico, antiscivolo, antimacchia e sfoderabile. Cerniera protetta, da taschina copri cursore.</t>
  </si>
  <si>
    <t>ELEMENTO MORBIDO MEZZALUNA CM 60X51X20H
Imbottitura in poliuretano espanso a cellula aperta, ignifugo di classe 1. Il rivestimento esterno è in OM 20 , ignifugo di classe 1, privo di PVC, atossico, antiscivolo, antimacchia e sfoderabile. Cerniera protetta, da taschina copri cursore.</t>
  </si>
  <si>
    <t>ELEMENTO MORBIDO MEZZALUNA CM 60X51X30H
Imbottitura in poliuretano espanso a cellula aperta, ignifugo di classe 1. Il rivestimento esterno è in OM 20 , ignifugo di classe 1, privo di PVC, atossico, antiscivolo, antimacchia e sfoderabile. Cerniera protetta, da taschina copri cursore.</t>
  </si>
  <si>
    <t>ELEMENTO MORBIDO MEZZALUNA CM 60X51X45H
Imbottitura in poliuretano espanso a cellula aperta, ignifugo di classe 1. Il rivestimento esterno è in OM 20 , ignifugo di classe 1, privo di PVC, atossico, antiscivolo, antimacchia e sfoderabile. Cerniera protetta, da taschina copri cursore.</t>
  </si>
  <si>
    <t>ELEMENTO MORBIDO MODULARE CM 80X40X40H ING.CL.1
Imbottitura in poliuretano espanso a cellula aperta, ignifugo di classe 1. Il rivestimento esterno è in OM 20 , ignifugo di classe 1, privo di PVC, atossico, antiscivolo, antimacchia e sfoderabile. Cerniera protetta, da taschina copri cursore.</t>
  </si>
  <si>
    <t>ELEMENTO MORBIDO TRAPEZIO CM 90X53X30H
Imbottitura in poliuretano espanso a cellula aperta, ignifugo di classe 1. Il rivestimento esterno è in OM 20 , ignifugo di classe 1, privo di PVC, atossico, antiscivolo, antimacchia e sfoderabile. Cerniera protetta, da taschina copri cursore.</t>
  </si>
  <si>
    <t>POLTRONA SMAC CM 80X80H
Realizzati con:
rivestimento ignifugo classe1
fodera interna con lampo ignifuga classe1
imbottitura polistirene microgranuli EPS ignifugo eruoclasse E</t>
  </si>
  <si>
    <t>ELEMENTO MORBIDO TRIFOGLIO CM 60X10H
Imbottitura in poliuretano espanso a cellula aperta, ignifugo di classe 1. Il rivestimento esterno è in OM 20 , ignifugo di classe 1, privo di PVC, atossico, antiscivolo, antimacchia e sfoderabile. Cerniera protetta, da taschina copri cursore.</t>
  </si>
  <si>
    <t>ELEMENTO MORBIDO TRIFOGLIO CM 60X20H
Imbottitura in poliuretano espanso a cellula aperta, ignifugo di classe 1. Il rivestimento esterno è in OM 20 , ignifugo di classe 1, privo di PVC, atossico, antiscivolo, antimacchia e sfoderabile. Cerniera protetta, da taschina copri cursore.</t>
  </si>
  <si>
    <t>ELEMENTO MORBIDO TRIFOGLIO CM 60X30H
Imbottitura in poliuretano espanso a cellula aperta, ignifugo di classe 1. Il rivestimento esterno è in OM 20 , ignifugo di classe 1, privo di PVC, atossico, antiscivolo, antimacchia e sfoderabile. Cerniera protetta, da taschina copri cursore.</t>
  </si>
  <si>
    <t>TAPPETO TONDO DIAM 80X3H
Rivestimento esterno in materiale resinato molto resistente all'usura ed all'abrasione, impermeabile ai liquidi, antimacchia, atossico (privo di ftalati), morbido al tatto e molto confortevole; ignifugo di classe 1. Imbottitura in poliuretano espanso a cellula aperta a densità: 18 per i tappeti H10/20/25/30, 21 per i tappeti H3/5. I tappeti sono tutti dotati di fondo antiscivolo.</t>
  </si>
  <si>
    <t>TAPPETO TONDO DIAM 150X3H
Rivestimento esterno in materiale resinato molto resistente all'usura ed all'abrasione, impermeabile ai liquidi, antimacchia, atossico (privo di ftalati), morbido al tatto e molto confortevole; ignifugo di classe 1. Imbottitura in poliuretano espanso a cellula aperta a densità: 18 per i tappeti H10/20/25/30, 21 per i tappeti H3/5. I tappeti sono tutti dotati di fondo antiscivolo.</t>
  </si>
  <si>
    <t xml:space="preserve">TAPPETO MORBIDO TONDO DIAM CM 200X3H
</t>
  </si>
  <si>
    <t>Trasporto e montaggio inclusi</t>
  </si>
  <si>
    <t>Vedi le caratteristiche degli arredi</t>
  </si>
  <si>
    <t xml:space="preserve">Non hai trovato gli arredi cercavi?                                                          Hai bisogno di una consulenza o di un sopralluogo gratuito? </t>
  </si>
  <si>
    <t>SEDIA SCOCCA FAGGIO 30H
Telaio in metallo e seduta-schienale in multistrato di faggio assemblati tra loro con un sistema di viti. In tubo tondo d'acciaio diametro 25 mm, con gambe munite di puntali in plastica. Sedile e schienale in compensato multistrati di faggio con spessore pari a circa mm 6, bordi antinfortunistici. Verniciatura delle parti metalliche con polveri epossidiche ed atossiche per il telaio metallico,  verniciatura al naturale per il multistrato.</t>
  </si>
  <si>
    <t>SEDIA MULTISTRATO MOD.EURO 26h
Sedia interamente realizzata in multistrato di betulla vernicato al naturale. Seduta a dimensioni a norma EN 1729. Spalliera dotata di foro per agevolarne lo spostamento.</t>
  </si>
  <si>
    <t>SEDIA MULTISTRATO MOD.EURO 30h
Sedia interamente realizzata in multistrato di betulla vernicato al naturale. Seduta a dimensioni a norma EN 1729. Spalliera dotata di foro per agevolarne lo spostamento.</t>
  </si>
  <si>
    <t xml:space="preserve">SGABELLO MULTISTRATO MOD.EURO 30h
</t>
  </si>
  <si>
    <t>TAVOLO QUADRATO G.LEGN. 128X128X46H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</si>
  <si>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TAVOLO QUADRATO G.LEGN 128X128X53H
Piano realizzato in multistrati di betulla controplaccato ambo i lati in laminato plastico spessore 9/10 per uno spessore totale di circa mm 26. L'assemblaggio alla struttura avviene con viti autofilettanti ad alta tenuta. Bordi a vista arrotondati a raggiatura antiinfortunistica e verniciati al naturale. Gambe in legno massello di faggio tornito diam.mm.60 fissate al piano con apposita piastra.</t>
  </si>
  <si>
    <t xml:space="preserve">MOBILE ANGOLO GIOCO MERCATO C/RUOTE 104X40X40H
</t>
  </si>
  <si>
    <t xml:space="preserve">MOBILE DI RACCORDO MODULI GIOCO SU RUOTE
</t>
  </si>
  <si>
    <t xml:space="preserve">COMPOSIZIONE GIOCO CUCINA C/RUOTE 150X40X50H
</t>
  </si>
  <si>
    <t xml:space="preserve"> M6300/53</t>
  </si>
  <si>
    <t xml:space="preserve"> M6310/53</t>
  </si>
  <si>
    <t xml:space="preserve"> M6340/53</t>
  </si>
  <si>
    <t xml:space="preserve"> N5347/53</t>
  </si>
  <si>
    <t xml:space="preserve"> M6348/53</t>
  </si>
  <si>
    <t xml:space="preserve"> M6386</t>
  </si>
  <si>
    <t xml:space="preserve"> M6387</t>
  </si>
  <si>
    <t xml:space="preserve"> M6383-TRIS</t>
  </si>
  <si>
    <t xml:space="preserve"> M6528/26</t>
  </si>
  <si>
    <t xml:space="preserve"> M6528/30</t>
  </si>
  <si>
    <t xml:space="preserve"> M6528/34</t>
  </si>
  <si>
    <t xml:space="preserve"> N5505-H30</t>
  </si>
  <si>
    <t xml:space="preserve"> M6525/26</t>
  </si>
  <si>
    <t xml:space="preserve"> M6525/30</t>
  </si>
  <si>
    <t xml:space="preserve"> M6527/30</t>
  </si>
  <si>
    <t xml:space="preserve"> M6380/46</t>
  </si>
  <si>
    <t xml:space="preserve"> M6380/53</t>
  </si>
  <si>
    <t xml:space="preserve"> N7010</t>
  </si>
  <si>
    <t xml:space="preserve"> N7020</t>
  </si>
  <si>
    <t xml:space="preserve"> N7021</t>
  </si>
  <si>
    <t xml:space="preserve"> N7022</t>
  </si>
  <si>
    <t xml:space="preserve"> M6846</t>
  </si>
  <si>
    <t xml:space="preserve"> M6868Q</t>
  </si>
  <si>
    <t xml:space="preserve"> M6868T</t>
  </si>
  <si>
    <t xml:space="preserve"> M6849/30</t>
  </si>
  <si>
    <t xml:space="preserve"> M6850/15</t>
  </si>
  <si>
    <t xml:space="preserve"> M6873</t>
  </si>
  <si>
    <t xml:space="preserve"> M6877</t>
  </si>
  <si>
    <t xml:space="preserve"> M6900</t>
  </si>
  <si>
    <t xml:space="preserve"> M6930</t>
  </si>
  <si>
    <t xml:space="preserve"> M6931</t>
  </si>
  <si>
    <t xml:space="preserve"> M6935</t>
  </si>
  <si>
    <t xml:space="preserve"> M6945</t>
  </si>
  <si>
    <t xml:space="preserve"> M6950</t>
  </si>
  <si>
    <t xml:space="preserve"> M6951</t>
  </si>
  <si>
    <t xml:space="preserve"> M6960</t>
  </si>
  <si>
    <t xml:space="preserve"> M6981</t>
  </si>
  <si>
    <t xml:space="preserve"> M6999</t>
  </si>
  <si>
    <t xml:space="preserve"> M7000</t>
  </si>
  <si>
    <t xml:space="preserve"> M7200</t>
  </si>
  <si>
    <t xml:space="preserve"> M7201</t>
  </si>
  <si>
    <t xml:space="preserve"> M7202</t>
  </si>
  <si>
    <t xml:space="preserve"> M7300</t>
  </si>
  <si>
    <t xml:space="preserve"> M7401</t>
  </si>
  <si>
    <t xml:space="preserve"> N6190</t>
  </si>
  <si>
    <t xml:space="preserve"> M6192</t>
  </si>
  <si>
    <t xml:space="preserve"> M6761</t>
  </si>
  <si>
    <t xml:space="preserve"> N5000</t>
  </si>
  <si>
    <t xml:space="preserve"> N5000-H40</t>
  </si>
  <si>
    <t xml:space="preserve"> N5000-H70</t>
  </si>
  <si>
    <t xml:space="preserve"> N5005</t>
  </si>
  <si>
    <t xml:space="preserve"> N5005-H40</t>
  </si>
  <si>
    <t xml:space="preserve"> N5005-H70</t>
  </si>
  <si>
    <t xml:space="preserve"> N5005-H160</t>
  </si>
  <si>
    <t xml:space="preserve"> N5005-H190</t>
  </si>
  <si>
    <t xml:space="preserve"> N5010</t>
  </si>
  <si>
    <t xml:space="preserve"> N5010-H70</t>
  </si>
  <si>
    <t xml:space="preserve"> N5020</t>
  </si>
  <si>
    <t xml:space="preserve"> N5020-H40</t>
  </si>
  <si>
    <t xml:space="preserve"> N5020-H70</t>
  </si>
  <si>
    <t xml:space="preserve"> N5030</t>
  </si>
  <si>
    <t xml:space="preserve"> M6025</t>
  </si>
  <si>
    <t xml:space="preserve"> N5230</t>
  </si>
  <si>
    <t xml:space="preserve"> N5230-H70</t>
  </si>
  <si>
    <t xml:space="preserve"> N5232</t>
  </si>
  <si>
    <t xml:space="preserve"> N5079</t>
  </si>
  <si>
    <t xml:space="preserve"> M6130</t>
  </si>
  <si>
    <t xml:space="preserve"> M6131</t>
  </si>
  <si>
    <t xml:space="preserve"> M6000</t>
  </si>
  <si>
    <t xml:space="preserve"> M6852</t>
  </si>
  <si>
    <t xml:space="preserve"> M6837/10</t>
  </si>
  <si>
    <t xml:space="preserve"> M6837/20</t>
  </si>
  <si>
    <t xml:space="preserve"> M6837/30</t>
  </si>
  <si>
    <t xml:space="preserve"> M6837/40</t>
  </si>
  <si>
    <t xml:space="preserve"> M6838</t>
  </si>
  <si>
    <t xml:space="preserve"> M6839/30</t>
  </si>
  <si>
    <t xml:space="preserve"> M6844</t>
  </si>
  <si>
    <t xml:space="preserve"> M6848/10</t>
  </si>
  <si>
    <t xml:space="preserve"> M6848/20</t>
  </si>
  <si>
    <t xml:space="preserve"> M6848/30</t>
  </si>
  <si>
    <t xml:space="preserve"> M6851/80</t>
  </si>
  <si>
    <t xml:space="preserve"> M6851/150</t>
  </si>
  <si>
    <t xml:space="preserve"> M6851/200</t>
  </si>
  <si>
    <t>https://www.mobilferro.org/bando-pon/</t>
  </si>
  <si>
    <t>commerciale@mobilferro.org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</si>
</sst>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_);_([$€]* \(#,##0.00\);_([$€]* &quot;-&quot;??_);_(@_)"/>
    <numFmt numFmtId="165" formatCode="_-* #,##0.00\ [$€-803]_-;\-* #,##0.00\ [$€-803]_-;_-* &quot;-&quot;??\ [$€-803]_-;_-@_-"/>
    <numFmt numFmtId="166" formatCode="#,##0.00_ ;[Red]\-#,##0.00\ "/>
    <numFmt numFmtId="167" formatCode="&quot;mc&quot;\ #,##0.000"/>
  </numFmts>
  <fonts count="17" x14ac:knownFonts="1">
    <font>
      <sz val="11"/>
      <color theme="1"/>
      <name val="Calibri"/>
      <family val="2"/>
      <scheme val="minor"/>
    </font>
    <font>
      <sz val="11"/>
      <color theme="1"/>
      <name val="Calibri"/>
      <family val="2"/>
      <scheme val="minor"/>
    </font>
    <font>
      <sz val="10"/>
      <name val="Tahoma"/>
      <family val="2"/>
    </font>
    <font>
      <b/>
      <sz val="10"/>
      <name val="Tahoma"/>
      <family val="2"/>
    </font>
    <font>
      <sz val="10"/>
      <color indexed="8"/>
      <name val="Arial"/>
      <family val="2"/>
    </font>
    <font>
      <sz val="10"/>
      <color indexed="8"/>
      <name val="Tahoma"/>
      <family val="2"/>
    </font>
    <font>
      <b/>
      <sz val="10"/>
      <color indexed="8"/>
      <name val="Tahoma"/>
      <family val="2"/>
    </font>
    <font>
      <b/>
      <sz val="12"/>
      <color rgb="FFFF0000"/>
      <name val="Calibri"/>
      <family val="2"/>
      <scheme val="minor"/>
    </font>
    <font>
      <b/>
      <sz val="11"/>
      <color rgb="FF00B050"/>
      <name val="Calibri"/>
      <family val="2"/>
      <scheme val="minor"/>
    </font>
    <font>
      <sz val="12"/>
      <color theme="1"/>
      <name val="Calibri"/>
      <family val="2"/>
      <scheme val="minor"/>
    </font>
    <font>
      <b/>
      <sz val="11"/>
      <color theme="1"/>
      <name val="Calibri"/>
      <family val="2"/>
      <scheme val="minor"/>
    </font>
    <font>
      <b/>
      <sz val="9"/>
      <name val="Tahoma"/>
      <family val="2"/>
    </font>
    <font>
      <b/>
      <sz val="10"/>
      <color rgb="FFFF0000"/>
      <name val="Tahoma"/>
      <family val="2"/>
    </font>
    <font>
      <u/>
      <sz val="11"/>
      <color theme="10"/>
      <name val="Calibri"/>
      <family val="2"/>
      <scheme val="minor"/>
    </font>
    <font>
      <u/>
      <sz val="16"/>
      <color theme="10"/>
      <name val="Calibri"/>
      <family val="2"/>
      <scheme val="minor"/>
    </font>
    <font>
      <u/>
      <sz val="20"/>
      <color theme="10"/>
      <name val="Calibri"/>
      <family val="2"/>
      <scheme val="minor"/>
    </font>
    <font>
      <b/>
      <sz val="28"/>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E9AD"/>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164" fontId="4" fillId="0" borderId="0" applyFont="0" applyFill="0" applyBorder="0" applyAlignment="0" applyProtection="0"/>
    <xf numFmtId="0" fontId="4" fillId="0" borderId="0"/>
    <xf numFmtId="0" fontId="13" fillId="0" borderId="0" applyNumberFormat="0" applyFill="0" applyBorder="0" applyAlignment="0" applyProtection="0"/>
  </cellStyleXfs>
  <cellXfs count="63">
    <xf numFmtId="0" fontId="0" fillId="0" borderId="0" xfId="0"/>
    <xf numFmtId="0" fontId="2" fillId="0" borderId="1" xfId="0" applyFont="1" applyBorder="1" applyAlignment="1">
      <alignment vertical="top" wrapText="1"/>
    </xf>
    <xf numFmtId="0" fontId="0" fillId="0" borderId="0" xfId="0" applyAlignment="1">
      <alignment vertical="top"/>
    </xf>
    <xf numFmtId="44" fontId="5" fillId="0" borderId="6" xfId="1" applyFont="1" applyBorder="1" applyAlignment="1">
      <alignment vertical="top"/>
    </xf>
    <xf numFmtId="44" fontId="5" fillId="0" borderId="7" xfId="1" applyFont="1" applyBorder="1" applyAlignment="1">
      <alignment vertical="top"/>
    </xf>
    <xf numFmtId="49" fontId="5" fillId="0" borderId="4"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49" fontId="6" fillId="0" borderId="5"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4" fontId="7" fillId="0" borderId="3" xfId="1" applyFont="1" applyBorder="1" applyAlignment="1">
      <alignment horizontal="center" vertical="center"/>
    </xf>
    <xf numFmtId="44" fontId="6" fillId="0" borderId="8" xfId="1" applyFont="1" applyBorder="1" applyAlignment="1">
      <alignment vertical="top"/>
    </xf>
    <xf numFmtId="0" fontId="3" fillId="0" borderId="10" xfId="0" applyFont="1" applyBorder="1" applyAlignment="1">
      <alignment horizontal="center" vertical="center" wrapText="1"/>
    </xf>
    <xf numFmtId="0" fontId="2" fillId="3" borderId="2" xfId="0" applyFont="1" applyFill="1" applyBorder="1" applyAlignment="1">
      <alignment horizontal="center" vertical="top"/>
    </xf>
    <xf numFmtId="0" fontId="2" fillId="0" borderId="2" xfId="0" applyFont="1" applyBorder="1" applyAlignment="1">
      <alignment vertical="top" wrapText="1"/>
    </xf>
    <xf numFmtId="164" fontId="2" fillId="0" borderId="2" xfId="2" applyFont="1" applyBorder="1" applyAlignment="1">
      <alignment vertical="top"/>
    </xf>
    <xf numFmtId="165" fontId="0" fillId="0" borderId="11" xfId="0" applyNumberForma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49" fontId="3" fillId="3" borderId="13" xfId="0" applyNumberFormat="1" applyFont="1" applyFill="1" applyBorder="1" applyAlignment="1">
      <alignment horizontal="center" vertical="center"/>
    </xf>
    <xf numFmtId="49" fontId="3" fillId="0" borderId="13" xfId="0" applyNumberFormat="1" applyFont="1" applyBorder="1" applyAlignment="1">
      <alignment horizontal="center" vertical="center" wrapText="1"/>
    </xf>
    <xf numFmtId="49" fontId="6" fillId="0" borderId="12" xfId="0" applyNumberFormat="1" applyFont="1" applyBorder="1" applyAlignment="1">
      <alignment horizontal="left" vertical="center" wrapText="1"/>
    </xf>
    <xf numFmtId="166" fontId="8" fillId="2" borderId="0" xfId="0" applyNumberFormat="1" applyFont="1" applyFill="1" applyAlignment="1">
      <alignment horizontal="center" vertical="center"/>
    </xf>
    <xf numFmtId="0" fontId="9" fillId="0" borderId="0" xfId="0" applyFont="1"/>
    <xf numFmtId="0" fontId="3" fillId="0" borderId="2" xfId="0" applyFont="1" applyBorder="1" applyAlignment="1">
      <alignment horizontal="center" vertical="center" wrapText="1"/>
    </xf>
    <xf numFmtId="167" fontId="2" fillId="0" borderId="0" xfId="2" applyNumberFormat="1" applyFont="1" applyBorder="1" applyAlignment="1">
      <alignment horizontal="center" vertical="top" wrapText="1"/>
    </xf>
    <xf numFmtId="0" fontId="2" fillId="0" borderId="0" xfId="3" applyFont="1" applyAlignment="1">
      <alignment vertical="top"/>
    </xf>
    <xf numFmtId="0" fontId="11" fillId="2" borderId="2" xfId="0" applyFont="1" applyFill="1" applyBorder="1" applyAlignment="1">
      <alignment horizontal="center" vertical="center" wrapText="1"/>
    </xf>
    <xf numFmtId="0" fontId="10" fillId="0" borderId="0" xfId="0" applyFont="1"/>
    <xf numFmtId="164" fontId="3" fillId="0" borderId="2" xfId="2" applyFont="1" applyBorder="1" applyAlignment="1">
      <alignment vertical="top"/>
    </xf>
    <xf numFmtId="0" fontId="10" fillId="0" borderId="0" xfId="0" applyFont="1" applyAlignment="1">
      <alignment vertical="top"/>
    </xf>
    <xf numFmtId="0" fontId="10" fillId="0" borderId="0" xfId="0" applyFont="1" applyFill="1" applyBorder="1" applyAlignment="1">
      <alignment horizontal="right"/>
    </xf>
    <xf numFmtId="0" fontId="10" fillId="0" borderId="0" xfId="0" applyFont="1" applyBorder="1" applyAlignment="1">
      <alignment horizontal="center" vertical="top"/>
    </xf>
    <xf numFmtId="49" fontId="3" fillId="0" borderId="2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10" fillId="0" borderId="0" xfId="0" applyFont="1" applyBorder="1" applyAlignment="1">
      <alignment horizontal="right"/>
    </xf>
    <xf numFmtId="0" fontId="10" fillId="0" borderId="0" xfId="0" applyFont="1" applyBorder="1" applyAlignment="1">
      <alignment vertical="top"/>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11" fillId="2" borderId="20" xfId="0" applyFont="1" applyFill="1" applyBorder="1" applyAlignment="1">
      <alignment horizontal="center" vertical="center" wrapText="1"/>
    </xf>
    <xf numFmtId="0" fontId="2" fillId="0" borderId="20" xfId="0" applyFont="1" applyBorder="1" applyAlignment="1">
      <alignment vertical="top" wrapText="1"/>
    </xf>
    <xf numFmtId="164" fontId="3" fillId="0" borderId="20" xfId="2" applyFont="1" applyBorder="1" applyAlignment="1">
      <alignment vertical="top"/>
    </xf>
    <xf numFmtId="164" fontId="2" fillId="0" borderId="20" xfId="2" applyFont="1" applyBorder="1" applyAlignment="1">
      <alignment vertical="top"/>
    </xf>
    <xf numFmtId="165" fontId="0" fillId="0" borderId="21" xfId="0" applyNumberFormat="1" applyBorder="1" applyAlignment="1">
      <alignment vertical="top"/>
    </xf>
    <xf numFmtId="0" fontId="13" fillId="0" borderId="0" xfId="4"/>
    <xf numFmtId="49" fontId="12" fillId="0" borderId="19" xfId="0" applyNumberFormat="1" applyFont="1" applyFill="1" applyBorder="1" applyAlignment="1">
      <alignment horizontal="center" vertical="center"/>
    </xf>
    <xf numFmtId="49" fontId="16" fillId="4" borderId="14" xfId="4" applyNumberFormat="1" applyFont="1" applyFill="1" applyBorder="1" applyAlignment="1">
      <alignment horizontal="center" vertical="center" wrapText="1"/>
    </xf>
    <xf numFmtId="49" fontId="16" fillId="4" borderId="15" xfId="4" applyNumberFormat="1" applyFont="1" applyFill="1" applyBorder="1" applyAlignment="1">
      <alignment horizontal="center" vertical="center" wrapText="1"/>
    </xf>
    <xf numFmtId="49" fontId="16" fillId="4" borderId="18" xfId="4" applyNumberFormat="1" applyFont="1" applyFill="1" applyBorder="1" applyAlignment="1">
      <alignment horizontal="center" vertical="center" wrapText="1"/>
    </xf>
    <xf numFmtId="49" fontId="16" fillId="4" borderId="23" xfId="4" applyNumberFormat="1" applyFont="1" applyFill="1" applyBorder="1" applyAlignment="1">
      <alignment horizontal="center" vertical="center" wrapText="1"/>
    </xf>
    <xf numFmtId="49" fontId="16" fillId="4" borderId="16" xfId="4" applyNumberFormat="1" applyFont="1" applyFill="1" applyBorder="1" applyAlignment="1">
      <alignment horizontal="center" vertical="center" wrapText="1"/>
    </xf>
    <xf numFmtId="49" fontId="16" fillId="4" borderId="17" xfId="4" applyNumberFormat="1" applyFont="1" applyFill="1" applyBorder="1" applyAlignment="1">
      <alignment horizontal="center" vertical="center" wrapText="1"/>
    </xf>
    <xf numFmtId="0" fontId="15" fillId="0" borderId="16" xfId="4" applyFont="1" applyBorder="1" applyAlignment="1">
      <alignment horizontal="center" vertical="center"/>
    </xf>
    <xf numFmtId="0" fontId="15" fillId="0" borderId="19" xfId="4" applyFont="1" applyBorder="1" applyAlignment="1">
      <alignment horizontal="center" vertical="center"/>
    </xf>
    <xf numFmtId="0" fontId="15" fillId="0" borderId="17" xfId="4" applyFont="1" applyBorder="1" applyAlignment="1">
      <alignment horizontal="center" vertical="center"/>
    </xf>
    <xf numFmtId="0" fontId="10" fillId="2" borderId="14" xfId="0" applyFont="1" applyFill="1" applyBorder="1" applyAlignment="1">
      <alignment horizontal="center"/>
    </xf>
    <xf numFmtId="0" fontId="10" fillId="2" borderId="25" xfId="0" applyFont="1" applyFill="1" applyBorder="1" applyAlignment="1">
      <alignment horizontal="center"/>
    </xf>
    <xf numFmtId="0" fontId="10" fillId="2" borderId="15" xfId="0" applyFont="1" applyFill="1" applyBorder="1" applyAlignment="1">
      <alignment horizontal="center"/>
    </xf>
    <xf numFmtId="0" fontId="14" fillId="2" borderId="16" xfId="4" applyFont="1" applyFill="1" applyBorder="1" applyAlignment="1">
      <alignment horizontal="center" vertical="center"/>
    </xf>
    <xf numFmtId="0" fontId="14" fillId="2" borderId="19" xfId="4" applyFont="1" applyFill="1" applyBorder="1" applyAlignment="1">
      <alignment horizontal="center" vertical="center"/>
    </xf>
    <xf numFmtId="0" fontId="14" fillId="2" borderId="17" xfId="4" applyFont="1" applyFill="1" applyBorder="1" applyAlignment="1">
      <alignment horizontal="center" vertical="center"/>
    </xf>
    <xf numFmtId="49" fontId="12" fillId="4" borderId="18" xfId="0" applyNumberFormat="1" applyFont="1" applyFill="1" applyBorder="1" applyAlignment="1">
      <alignment horizontal="center" vertical="center" wrapText="1"/>
    </xf>
    <xf numFmtId="49" fontId="12" fillId="4" borderId="0" xfId="0" applyNumberFormat="1" applyFont="1" applyFill="1" applyBorder="1" applyAlignment="1">
      <alignment horizontal="center" vertical="center" wrapText="1"/>
    </xf>
  </cellXfs>
  <cellStyles count="5">
    <cellStyle name="Collegamento ipertestuale" xfId="4" builtinId="8"/>
    <cellStyle name="Euro" xfId="2" xr:uid="{079AC43C-82BF-49AF-A5E0-3C9C1B697794}"/>
    <cellStyle name="Normale" xfId="0" builtinId="0"/>
    <cellStyle name="Normale 2" xfId="3" xr:uid="{96930A4A-7672-43FA-A2BE-789AB3BE4AB5}"/>
    <cellStyle name="Valuta" xfId="1" builtinId="4"/>
  </cellStyles>
  <dxfs count="0"/>
  <tableStyles count="0" defaultTableStyle="TableStyleMedium2" defaultPivotStyle="PivotStyleLight16"/>
  <colors>
    <mruColors>
      <color rgb="FFFFFFCC"/>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mobilferro.org"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1030224</xdr:colOff>
      <xdr:row>0</xdr:row>
      <xdr:rowOff>128016</xdr:rowOff>
    </xdr:from>
    <xdr:to>
      <xdr:col>4</xdr:col>
      <xdr:colOff>4151376</xdr:colOff>
      <xdr:row>2</xdr:row>
      <xdr:rowOff>344112</xdr:rowOff>
    </xdr:to>
    <xdr:pic>
      <xdr:nvPicPr>
        <xdr:cNvPr id="3" name="Immagine 2">
          <a:hlinkClick xmlns:r="http://schemas.openxmlformats.org/officeDocument/2006/relationships" r:id="rId1"/>
          <a:extLst>
            <a:ext uri="{FF2B5EF4-FFF2-40B4-BE49-F238E27FC236}">
              <a16:creationId xmlns:a16="http://schemas.microsoft.com/office/drawing/2014/main" id="{52CE10E4-F65E-4C14-9FEE-89A14FDC30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87312" y="128016"/>
          <a:ext cx="3121152" cy="9720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bilferro.org/cataloghi/infanzia_2021.pdf" TargetMode="External"/><Relationship Id="rId2" Type="http://schemas.openxmlformats.org/officeDocument/2006/relationships/hyperlink" Target="mailto:commerciale@mobilferro.org" TargetMode="External"/><Relationship Id="rId1" Type="http://schemas.openxmlformats.org/officeDocument/2006/relationships/hyperlink" Target="https://www.mobilferro.org/bando-p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EF79E-B20A-4B9F-A39F-E4339751E1DF}">
  <sheetPr>
    <pageSetUpPr fitToPage="1"/>
  </sheetPr>
  <dimension ref="A1:K91"/>
  <sheetViews>
    <sheetView tabSelected="1" workbookViewId="0">
      <pane xSplit="9" ySplit="8" topLeftCell="J9" activePane="bottomRight" state="frozen"/>
      <selection pane="topRight" activeCell="K1" sqref="K1"/>
      <selection pane="bottomLeft" activeCell="A9" sqref="A9"/>
      <selection pane="bottomRight" activeCell="N4" sqref="N4"/>
    </sheetView>
  </sheetViews>
  <sheetFormatPr defaultRowHeight="30" customHeight="1" x14ac:dyDescent="0.35"/>
  <cols>
    <col min="1" max="1" width="15.25" bestFit="1" customWidth="1"/>
    <col min="2" max="2" width="36.33203125" bestFit="1" customWidth="1"/>
    <col min="3" max="3" width="14.5" customWidth="1"/>
    <col min="4" max="4" width="11.25" customWidth="1"/>
    <col min="5" max="5" width="63.9140625" customWidth="1"/>
    <col min="6" max="6" width="18.58203125" style="28" customWidth="1"/>
    <col min="7" max="7" width="19.08203125" customWidth="1"/>
    <col min="8" max="8" width="16.5" style="30" bestFit="1" customWidth="1"/>
    <col min="9" max="9" width="18.1640625" style="2" bestFit="1" customWidth="1"/>
  </cols>
  <sheetData>
    <row r="1" spans="1:11" ht="29.8" customHeight="1" thickBot="1" x14ac:dyDescent="0.4">
      <c r="G1" s="35"/>
      <c r="H1" s="36"/>
      <c r="I1" s="36"/>
    </row>
    <row r="2" spans="1:11" ht="30" customHeight="1" thickBot="1" x14ac:dyDescent="0.4">
      <c r="B2" s="21" t="s">
        <v>19</v>
      </c>
      <c r="C2" s="3">
        <f>SUM(G9:G91)</f>
        <v>0</v>
      </c>
      <c r="G2" s="55" t="s">
        <v>97</v>
      </c>
      <c r="H2" s="56"/>
      <c r="I2" s="57"/>
    </row>
    <row r="3" spans="1:11" ht="30" customHeight="1" thickBot="1" x14ac:dyDescent="0.4">
      <c r="B3" s="5" t="s">
        <v>10</v>
      </c>
      <c r="C3" s="4">
        <f>ROUND(C2*0.22,2)</f>
        <v>0</v>
      </c>
      <c r="G3" s="58" t="s">
        <v>191</v>
      </c>
      <c r="H3" s="59"/>
      <c r="I3" s="60"/>
    </row>
    <row r="4" spans="1:11" ht="30" customHeight="1" thickBot="1" x14ac:dyDescent="0.4">
      <c r="B4" s="7" t="s">
        <v>20</v>
      </c>
      <c r="C4" s="10">
        <f>C2+C3</f>
        <v>0</v>
      </c>
      <c r="E4" s="46" t="s">
        <v>22</v>
      </c>
      <c r="F4" s="47"/>
      <c r="G4" s="61" t="s">
        <v>98</v>
      </c>
      <c r="H4" s="62"/>
      <c r="I4" s="62"/>
    </row>
    <row r="5" spans="1:11" ht="30" customHeight="1" thickBot="1" x14ac:dyDescent="0.4">
      <c r="B5" s="8" t="s">
        <v>21</v>
      </c>
      <c r="C5" s="9">
        <v>45000</v>
      </c>
      <c r="E5" s="48"/>
      <c r="F5" s="49"/>
      <c r="G5" s="61"/>
      <c r="H5" s="62"/>
      <c r="I5" s="62"/>
    </row>
    <row r="6" spans="1:11" ht="30" customHeight="1" thickBot="1" x14ac:dyDescent="0.45">
      <c r="B6" s="6" t="s">
        <v>18</v>
      </c>
      <c r="C6" s="22">
        <f>C5-C4</f>
        <v>45000</v>
      </c>
      <c r="D6" s="23"/>
      <c r="E6" s="50"/>
      <c r="F6" s="51"/>
      <c r="G6" s="52" t="s">
        <v>192</v>
      </c>
      <c r="H6" s="53"/>
      <c r="I6" s="54"/>
      <c r="K6" s="44"/>
    </row>
    <row r="7" spans="1:11" ht="30" customHeight="1" thickBot="1" x14ac:dyDescent="0.45">
      <c r="B7" s="45" t="s">
        <v>96</v>
      </c>
      <c r="C7" s="45"/>
      <c r="D7" s="23"/>
      <c r="G7" s="31"/>
      <c r="H7" s="32"/>
      <c r="I7" s="32"/>
    </row>
    <row r="8" spans="1:11" ht="30" customHeight="1" thickBot="1" x14ac:dyDescent="0.4">
      <c r="A8" s="16" t="s">
        <v>12</v>
      </c>
      <c r="B8" s="17" t="s">
        <v>11</v>
      </c>
      <c r="C8" s="18" t="s">
        <v>0</v>
      </c>
      <c r="D8" s="19" t="s">
        <v>1</v>
      </c>
      <c r="E8" s="20" t="s">
        <v>2</v>
      </c>
      <c r="F8" s="18" t="s">
        <v>15</v>
      </c>
      <c r="G8" s="20" t="s">
        <v>16</v>
      </c>
      <c r="H8" s="33" t="s">
        <v>14</v>
      </c>
      <c r="I8" s="34" t="s">
        <v>17</v>
      </c>
    </row>
    <row r="9" spans="1:11" s="26" customFormat="1" ht="25.7" customHeight="1" thickBot="1" x14ac:dyDescent="0.4">
      <c r="A9" s="11" t="s">
        <v>13</v>
      </c>
      <c r="B9" s="24" t="s">
        <v>3</v>
      </c>
      <c r="C9" s="27" t="s">
        <v>108</v>
      </c>
      <c r="D9" s="12"/>
      <c r="E9" s="13" t="s">
        <v>23</v>
      </c>
      <c r="F9" s="29">
        <v>210</v>
      </c>
      <c r="G9" s="14">
        <f>F9*D9</f>
        <v>0</v>
      </c>
      <c r="H9" s="41">
        <f>F9*1.22</f>
        <v>256.2</v>
      </c>
      <c r="I9" s="15">
        <f>H9*D9</f>
        <v>0</v>
      </c>
      <c r="J9" s="25"/>
    </row>
    <row r="10" spans="1:11" s="26" customFormat="1" ht="25.7" customHeight="1" thickBot="1" x14ac:dyDescent="0.4">
      <c r="A10" s="11" t="s">
        <v>13</v>
      </c>
      <c r="B10" s="24" t="s">
        <v>3</v>
      </c>
      <c r="C10" s="27" t="s">
        <v>109</v>
      </c>
      <c r="D10" s="12"/>
      <c r="E10" s="13" t="s">
        <v>24</v>
      </c>
      <c r="F10" s="29">
        <v>301</v>
      </c>
      <c r="G10" s="14">
        <f t="shared" ref="G10:G80" si="0">F10*D10</f>
        <v>0</v>
      </c>
      <c r="H10" s="41">
        <f t="shared" ref="H10:H73" si="1">F10*1.22</f>
        <v>367.21999999999997</v>
      </c>
      <c r="I10" s="15">
        <f t="shared" ref="I10:I80" si="2">H10*D10</f>
        <v>0</v>
      </c>
      <c r="J10" s="25"/>
    </row>
    <row r="11" spans="1:11" s="26" customFormat="1" ht="25.7" customHeight="1" thickBot="1" x14ac:dyDescent="0.4">
      <c r="A11" s="11" t="s">
        <v>13</v>
      </c>
      <c r="B11" s="24" t="s">
        <v>3</v>
      </c>
      <c r="C11" s="27" t="s">
        <v>110</v>
      </c>
      <c r="D11" s="12"/>
      <c r="E11" s="13" t="s">
        <v>26</v>
      </c>
      <c r="F11" s="29">
        <v>336</v>
      </c>
      <c r="G11" s="14">
        <f t="shared" si="0"/>
        <v>0</v>
      </c>
      <c r="H11" s="41">
        <f t="shared" si="1"/>
        <v>409.92</v>
      </c>
      <c r="I11" s="15">
        <f t="shared" si="2"/>
        <v>0</v>
      </c>
      <c r="J11" s="25"/>
    </row>
    <row r="12" spans="1:11" s="26" customFormat="1" ht="25.7" customHeight="1" thickBot="1" x14ac:dyDescent="0.4">
      <c r="A12" s="11" t="s">
        <v>13</v>
      </c>
      <c r="B12" s="24" t="s">
        <v>3</v>
      </c>
      <c r="C12" s="27" t="s">
        <v>111</v>
      </c>
      <c r="D12" s="12"/>
      <c r="E12" s="13" t="s">
        <v>27</v>
      </c>
      <c r="F12" s="29">
        <v>308</v>
      </c>
      <c r="G12" s="14">
        <f t="shared" si="0"/>
        <v>0</v>
      </c>
      <c r="H12" s="41">
        <f t="shared" si="1"/>
        <v>375.76</v>
      </c>
      <c r="I12" s="15">
        <f t="shared" si="2"/>
        <v>0</v>
      </c>
      <c r="J12" s="25"/>
    </row>
    <row r="13" spans="1:11" s="26" customFormat="1" ht="25.7" customHeight="1" thickBot="1" x14ac:dyDescent="0.4">
      <c r="A13" s="11" t="s">
        <v>13</v>
      </c>
      <c r="B13" s="24" t="s">
        <v>3</v>
      </c>
      <c r="C13" s="27" t="s">
        <v>112</v>
      </c>
      <c r="D13" s="12"/>
      <c r="E13" s="13" t="s">
        <v>25</v>
      </c>
      <c r="F13" s="29">
        <v>448</v>
      </c>
      <c r="G13" s="14">
        <f t="shared" si="0"/>
        <v>0</v>
      </c>
      <c r="H13" s="41">
        <f t="shared" si="1"/>
        <v>546.55999999999995</v>
      </c>
      <c r="I13" s="15">
        <f t="shared" si="2"/>
        <v>0</v>
      </c>
      <c r="J13" s="25"/>
    </row>
    <row r="14" spans="1:11" s="26" customFormat="1" ht="25.7" customHeight="1" thickBot="1" x14ac:dyDescent="0.4">
      <c r="A14" s="11" t="s">
        <v>13</v>
      </c>
      <c r="B14" s="24" t="s">
        <v>3</v>
      </c>
      <c r="C14" s="27" t="s">
        <v>113</v>
      </c>
      <c r="D14" s="12"/>
      <c r="E14" s="13" t="s">
        <v>28</v>
      </c>
      <c r="F14" s="29">
        <v>1015</v>
      </c>
      <c r="G14" s="14">
        <f t="shared" si="0"/>
        <v>0</v>
      </c>
      <c r="H14" s="41">
        <f t="shared" si="1"/>
        <v>1238.3</v>
      </c>
      <c r="I14" s="15">
        <f t="shared" si="2"/>
        <v>0</v>
      </c>
      <c r="J14" s="25"/>
    </row>
    <row r="15" spans="1:11" s="26" customFormat="1" ht="25.7" customHeight="1" thickBot="1" x14ac:dyDescent="0.4">
      <c r="A15" s="11" t="s">
        <v>13</v>
      </c>
      <c r="B15" s="24" t="s">
        <v>3</v>
      </c>
      <c r="C15" s="27" t="s">
        <v>114</v>
      </c>
      <c r="D15" s="12"/>
      <c r="E15" s="13" t="s">
        <v>29</v>
      </c>
      <c r="F15" s="29">
        <v>1015</v>
      </c>
      <c r="G15" s="14">
        <f t="shared" si="0"/>
        <v>0</v>
      </c>
      <c r="H15" s="41">
        <f t="shared" si="1"/>
        <v>1238.3</v>
      </c>
      <c r="I15" s="15">
        <f t="shared" si="2"/>
        <v>0</v>
      </c>
      <c r="J15" s="25"/>
    </row>
    <row r="16" spans="1:11" s="26" customFormat="1" ht="25.7" customHeight="1" thickBot="1" x14ac:dyDescent="0.4">
      <c r="A16" s="11" t="s">
        <v>13</v>
      </c>
      <c r="B16" s="24" t="s">
        <v>3</v>
      </c>
      <c r="C16" s="27" t="s">
        <v>115</v>
      </c>
      <c r="D16" s="12"/>
      <c r="E16" s="13" t="s">
        <v>30</v>
      </c>
      <c r="F16" s="29">
        <v>1753.5</v>
      </c>
      <c r="G16" s="14">
        <f t="shared" si="0"/>
        <v>0</v>
      </c>
      <c r="H16" s="41">
        <f t="shared" si="1"/>
        <v>2139.27</v>
      </c>
      <c r="I16" s="15">
        <f t="shared" si="2"/>
        <v>0</v>
      </c>
      <c r="J16" s="25"/>
    </row>
    <row r="17" spans="1:10" s="26" customFormat="1" ht="25.7" customHeight="1" thickBot="1" x14ac:dyDescent="0.4">
      <c r="A17" s="11" t="s">
        <v>13</v>
      </c>
      <c r="B17" s="24" t="s">
        <v>3</v>
      </c>
      <c r="C17" s="27" t="s">
        <v>116</v>
      </c>
      <c r="D17" s="12"/>
      <c r="E17" s="13" t="s">
        <v>31</v>
      </c>
      <c r="F17" s="29">
        <v>84</v>
      </c>
      <c r="G17" s="14">
        <f t="shared" si="0"/>
        <v>0</v>
      </c>
      <c r="H17" s="41">
        <f t="shared" si="1"/>
        <v>102.48</v>
      </c>
      <c r="I17" s="15">
        <f t="shared" si="2"/>
        <v>0</v>
      </c>
      <c r="J17" s="25"/>
    </row>
    <row r="18" spans="1:10" s="26" customFormat="1" ht="25.7" customHeight="1" thickBot="1" x14ac:dyDescent="0.4">
      <c r="A18" s="11" t="s">
        <v>13</v>
      </c>
      <c r="B18" s="24" t="s">
        <v>3</v>
      </c>
      <c r="C18" s="27" t="s">
        <v>117</v>
      </c>
      <c r="D18" s="12"/>
      <c r="E18" s="13" t="s">
        <v>32</v>
      </c>
      <c r="F18" s="29">
        <v>84</v>
      </c>
      <c r="G18" s="14">
        <f t="shared" si="0"/>
        <v>0</v>
      </c>
      <c r="H18" s="41">
        <f t="shared" si="1"/>
        <v>102.48</v>
      </c>
      <c r="I18" s="15">
        <f t="shared" si="2"/>
        <v>0</v>
      </c>
      <c r="J18" s="25"/>
    </row>
    <row r="19" spans="1:10" s="26" customFormat="1" ht="25.7" customHeight="1" thickBot="1" x14ac:dyDescent="0.4">
      <c r="A19" s="11" t="s">
        <v>13</v>
      </c>
      <c r="B19" s="24" t="s">
        <v>3</v>
      </c>
      <c r="C19" s="27" t="s">
        <v>118</v>
      </c>
      <c r="D19" s="12"/>
      <c r="E19" s="13" t="s">
        <v>33</v>
      </c>
      <c r="F19" s="29">
        <v>84</v>
      </c>
      <c r="G19" s="14">
        <f t="shared" si="0"/>
        <v>0</v>
      </c>
      <c r="H19" s="41">
        <f t="shared" si="1"/>
        <v>102.48</v>
      </c>
      <c r="I19" s="15">
        <f t="shared" si="2"/>
        <v>0</v>
      </c>
      <c r="J19" s="25"/>
    </row>
    <row r="20" spans="1:10" s="26" customFormat="1" ht="25.7" customHeight="1" thickBot="1" x14ac:dyDescent="0.4">
      <c r="A20" s="11" t="s">
        <v>13</v>
      </c>
      <c r="B20" s="24" t="s">
        <v>3</v>
      </c>
      <c r="C20" s="27" t="s">
        <v>119</v>
      </c>
      <c r="D20" s="12"/>
      <c r="E20" s="13" t="s">
        <v>99</v>
      </c>
      <c r="F20" s="29">
        <v>68.133333333333326</v>
      </c>
      <c r="G20" s="14">
        <f t="shared" si="0"/>
        <v>0</v>
      </c>
      <c r="H20" s="41">
        <f t="shared" si="1"/>
        <v>83.12266666666666</v>
      </c>
      <c r="I20" s="15">
        <f t="shared" si="2"/>
        <v>0</v>
      </c>
      <c r="J20" s="25"/>
    </row>
    <row r="21" spans="1:10" s="26" customFormat="1" ht="25.7" customHeight="1" thickBot="1" x14ac:dyDescent="0.4">
      <c r="A21" s="11" t="s">
        <v>13</v>
      </c>
      <c r="B21" s="24" t="s">
        <v>3</v>
      </c>
      <c r="C21" s="27" t="s">
        <v>120</v>
      </c>
      <c r="D21" s="12"/>
      <c r="E21" s="13" t="s">
        <v>100</v>
      </c>
      <c r="F21" s="29">
        <v>63</v>
      </c>
      <c r="G21" s="14">
        <f t="shared" si="0"/>
        <v>0</v>
      </c>
      <c r="H21" s="41">
        <f t="shared" si="1"/>
        <v>76.86</v>
      </c>
      <c r="I21" s="15">
        <f t="shared" si="2"/>
        <v>0</v>
      </c>
      <c r="J21" s="25"/>
    </row>
    <row r="22" spans="1:10" s="26" customFormat="1" ht="25.7" customHeight="1" thickBot="1" x14ac:dyDescent="0.4">
      <c r="A22" s="11" t="s">
        <v>13</v>
      </c>
      <c r="B22" s="24" t="s">
        <v>3</v>
      </c>
      <c r="C22" s="27" t="s">
        <v>121</v>
      </c>
      <c r="D22" s="12"/>
      <c r="E22" s="13" t="s">
        <v>101</v>
      </c>
      <c r="F22" s="29">
        <v>63</v>
      </c>
      <c r="G22" s="14">
        <f t="shared" si="0"/>
        <v>0</v>
      </c>
      <c r="H22" s="41">
        <f t="shared" si="1"/>
        <v>76.86</v>
      </c>
      <c r="I22" s="15">
        <f t="shared" si="2"/>
        <v>0</v>
      </c>
      <c r="J22" s="25"/>
    </row>
    <row r="23" spans="1:10" s="26" customFormat="1" ht="25.7" customHeight="1" thickBot="1" x14ac:dyDescent="0.4">
      <c r="A23" s="11" t="s">
        <v>13</v>
      </c>
      <c r="B23" s="24" t="s">
        <v>3</v>
      </c>
      <c r="C23" s="27" t="s">
        <v>122</v>
      </c>
      <c r="D23" s="12"/>
      <c r="E23" s="13" t="s">
        <v>102</v>
      </c>
      <c r="F23" s="29">
        <v>53.2</v>
      </c>
      <c r="G23" s="14">
        <f t="shared" si="0"/>
        <v>0</v>
      </c>
      <c r="H23" s="41">
        <f t="shared" si="1"/>
        <v>64.903999999999996</v>
      </c>
      <c r="I23" s="15">
        <f t="shared" si="2"/>
        <v>0</v>
      </c>
      <c r="J23" s="25"/>
    </row>
    <row r="24" spans="1:10" s="26" customFormat="1" ht="25.7" customHeight="1" thickBot="1" x14ac:dyDescent="0.4">
      <c r="A24" s="11" t="s">
        <v>13</v>
      </c>
      <c r="B24" s="24" t="s">
        <v>3</v>
      </c>
      <c r="C24" s="27" t="s">
        <v>123</v>
      </c>
      <c r="D24" s="12"/>
      <c r="E24" s="13" t="s">
        <v>103</v>
      </c>
      <c r="F24" s="29">
        <v>392</v>
      </c>
      <c r="G24" s="14">
        <f t="shared" si="0"/>
        <v>0</v>
      </c>
      <c r="H24" s="41">
        <f t="shared" si="1"/>
        <v>478.24</v>
      </c>
      <c r="I24" s="15">
        <f t="shared" si="2"/>
        <v>0</v>
      </c>
      <c r="J24" s="25"/>
    </row>
    <row r="25" spans="1:10" s="26" customFormat="1" ht="25.7" customHeight="1" thickBot="1" x14ac:dyDescent="0.4">
      <c r="A25" s="11" t="s">
        <v>13</v>
      </c>
      <c r="B25" s="24" t="s">
        <v>3</v>
      </c>
      <c r="C25" s="27" t="s">
        <v>124</v>
      </c>
      <c r="D25" s="12"/>
      <c r="E25" s="13" t="s">
        <v>104</v>
      </c>
      <c r="F25" s="29">
        <v>392</v>
      </c>
      <c r="G25" s="14">
        <f t="shared" si="0"/>
        <v>0</v>
      </c>
      <c r="H25" s="41">
        <f t="shared" si="1"/>
        <v>478.24</v>
      </c>
      <c r="I25" s="15">
        <f t="shared" si="2"/>
        <v>0</v>
      </c>
      <c r="J25" s="25"/>
    </row>
    <row r="26" spans="1:10" s="26" customFormat="1" ht="25.7" customHeight="1" thickBot="1" x14ac:dyDescent="0.4">
      <c r="A26" s="11" t="s">
        <v>13</v>
      </c>
      <c r="B26" s="24" t="s">
        <v>4</v>
      </c>
      <c r="C26" s="27" t="s">
        <v>125</v>
      </c>
      <c r="D26" s="12"/>
      <c r="E26" s="1" t="s">
        <v>5</v>
      </c>
      <c r="F26" s="29">
        <v>525</v>
      </c>
      <c r="G26" s="14">
        <f t="shared" si="0"/>
        <v>0</v>
      </c>
      <c r="H26" s="41">
        <f t="shared" si="1"/>
        <v>640.5</v>
      </c>
      <c r="I26" s="15">
        <f t="shared" si="2"/>
        <v>0</v>
      </c>
      <c r="J26" s="25"/>
    </row>
    <row r="27" spans="1:10" s="26" customFormat="1" ht="25.7" customHeight="1" thickBot="1" x14ac:dyDescent="0.4">
      <c r="A27" s="11" t="s">
        <v>13</v>
      </c>
      <c r="B27" s="24" t="s">
        <v>4</v>
      </c>
      <c r="C27" s="27" t="s">
        <v>126</v>
      </c>
      <c r="D27" s="12"/>
      <c r="E27" s="13" t="s">
        <v>34</v>
      </c>
      <c r="F27" s="29">
        <v>462</v>
      </c>
      <c r="G27" s="14">
        <f t="shared" si="0"/>
        <v>0</v>
      </c>
      <c r="H27" s="41">
        <f t="shared" si="1"/>
        <v>563.64</v>
      </c>
      <c r="I27" s="15">
        <f t="shared" si="2"/>
        <v>0</v>
      </c>
      <c r="J27" s="25"/>
    </row>
    <row r="28" spans="1:10" s="26" customFormat="1" ht="25.7" customHeight="1" thickBot="1" x14ac:dyDescent="0.4">
      <c r="A28" s="11" t="s">
        <v>13</v>
      </c>
      <c r="B28" s="24" t="s">
        <v>4</v>
      </c>
      <c r="C28" s="27" t="s">
        <v>127</v>
      </c>
      <c r="D28" s="12"/>
      <c r="E28" s="13" t="s">
        <v>35</v>
      </c>
      <c r="F28" s="29">
        <v>252</v>
      </c>
      <c r="G28" s="14">
        <f t="shared" si="0"/>
        <v>0</v>
      </c>
      <c r="H28" s="41">
        <f t="shared" si="1"/>
        <v>307.44</v>
      </c>
      <c r="I28" s="15">
        <f t="shared" si="2"/>
        <v>0</v>
      </c>
      <c r="J28" s="25"/>
    </row>
    <row r="29" spans="1:10" s="26" customFormat="1" ht="25.7" customHeight="1" thickBot="1" x14ac:dyDescent="0.4">
      <c r="A29" s="11" t="s">
        <v>13</v>
      </c>
      <c r="B29" s="24" t="s">
        <v>4</v>
      </c>
      <c r="C29" s="27" t="s">
        <v>128</v>
      </c>
      <c r="D29" s="12"/>
      <c r="E29" s="13" t="s">
        <v>36</v>
      </c>
      <c r="F29" s="29">
        <v>322</v>
      </c>
      <c r="G29" s="14">
        <f t="shared" si="0"/>
        <v>0</v>
      </c>
      <c r="H29" s="41">
        <f t="shared" si="1"/>
        <v>392.84</v>
      </c>
      <c r="I29" s="15">
        <f t="shared" si="2"/>
        <v>0</v>
      </c>
      <c r="J29" s="25"/>
    </row>
    <row r="30" spans="1:10" s="26" customFormat="1" ht="25.7" customHeight="1" thickBot="1" x14ac:dyDescent="0.4">
      <c r="A30" s="11" t="s">
        <v>13</v>
      </c>
      <c r="B30" s="24" t="s">
        <v>4</v>
      </c>
      <c r="C30" s="27" t="s">
        <v>129</v>
      </c>
      <c r="D30" s="12"/>
      <c r="E30" s="13" t="s">
        <v>37</v>
      </c>
      <c r="F30" s="29">
        <v>53.2</v>
      </c>
      <c r="G30" s="14">
        <f t="shared" si="0"/>
        <v>0</v>
      </c>
      <c r="H30" s="41">
        <f t="shared" si="1"/>
        <v>64.903999999999996</v>
      </c>
      <c r="I30" s="15">
        <f t="shared" si="2"/>
        <v>0</v>
      </c>
      <c r="J30" s="25"/>
    </row>
    <row r="31" spans="1:10" s="26" customFormat="1" ht="25.7" customHeight="1" thickBot="1" x14ac:dyDescent="0.4">
      <c r="A31" s="11" t="s">
        <v>13</v>
      </c>
      <c r="B31" s="24" t="s">
        <v>4</v>
      </c>
      <c r="C31" s="27" t="s">
        <v>130</v>
      </c>
      <c r="D31" s="12"/>
      <c r="E31" s="13" t="s">
        <v>38</v>
      </c>
      <c r="F31" s="29">
        <v>182</v>
      </c>
      <c r="G31" s="14">
        <f t="shared" si="0"/>
        <v>0</v>
      </c>
      <c r="H31" s="41">
        <f t="shared" si="1"/>
        <v>222.04</v>
      </c>
      <c r="I31" s="15">
        <f t="shared" si="2"/>
        <v>0</v>
      </c>
      <c r="J31" s="25"/>
    </row>
    <row r="32" spans="1:10" s="26" customFormat="1" ht="25.7" customHeight="1" thickBot="1" x14ac:dyDescent="0.4">
      <c r="A32" s="11" t="s">
        <v>13</v>
      </c>
      <c r="B32" s="24" t="s">
        <v>4</v>
      </c>
      <c r="C32" s="27" t="s">
        <v>131</v>
      </c>
      <c r="D32" s="12"/>
      <c r="E32" s="13" t="s">
        <v>39</v>
      </c>
      <c r="F32" s="29">
        <v>115.5</v>
      </c>
      <c r="G32" s="14">
        <f t="shared" si="0"/>
        <v>0</v>
      </c>
      <c r="H32" s="41">
        <f t="shared" si="1"/>
        <v>140.91</v>
      </c>
      <c r="I32" s="15">
        <f t="shared" si="2"/>
        <v>0</v>
      </c>
      <c r="J32" s="25"/>
    </row>
    <row r="33" spans="1:10" s="26" customFormat="1" ht="25.7" customHeight="1" thickBot="1" x14ac:dyDescent="0.4">
      <c r="A33" s="11" t="s">
        <v>13</v>
      </c>
      <c r="B33" s="24" t="s">
        <v>4</v>
      </c>
      <c r="C33" s="27" t="s">
        <v>132</v>
      </c>
      <c r="D33" s="12"/>
      <c r="E33" s="13" t="s">
        <v>40</v>
      </c>
      <c r="F33" s="29">
        <v>295.39999999999998</v>
      </c>
      <c r="G33" s="14">
        <f t="shared" si="0"/>
        <v>0</v>
      </c>
      <c r="H33" s="41">
        <f t="shared" si="1"/>
        <v>360.38799999999998</v>
      </c>
      <c r="I33" s="15">
        <f t="shared" si="2"/>
        <v>0</v>
      </c>
      <c r="J33" s="25"/>
    </row>
    <row r="34" spans="1:10" s="26" customFormat="1" ht="25.7" customHeight="1" thickBot="1" x14ac:dyDescent="0.4">
      <c r="A34" s="11" t="s">
        <v>13</v>
      </c>
      <c r="B34" s="24" t="s">
        <v>4</v>
      </c>
      <c r="C34" s="27" t="s">
        <v>133</v>
      </c>
      <c r="D34" s="12"/>
      <c r="E34" s="13" t="s">
        <v>41</v>
      </c>
      <c r="F34" s="29">
        <v>203</v>
      </c>
      <c r="G34" s="14">
        <f t="shared" si="0"/>
        <v>0</v>
      </c>
      <c r="H34" s="41">
        <f t="shared" si="1"/>
        <v>247.66</v>
      </c>
      <c r="I34" s="15">
        <f t="shared" si="2"/>
        <v>0</v>
      </c>
      <c r="J34" s="25"/>
    </row>
    <row r="35" spans="1:10" s="26" customFormat="1" ht="25.7" customHeight="1" thickBot="1" x14ac:dyDescent="0.4">
      <c r="A35" s="11" t="s">
        <v>13</v>
      </c>
      <c r="B35" s="24" t="s">
        <v>4</v>
      </c>
      <c r="C35" s="27" t="s">
        <v>134</v>
      </c>
      <c r="D35" s="12"/>
      <c r="E35" s="13" t="s">
        <v>42</v>
      </c>
      <c r="F35" s="29">
        <v>4550</v>
      </c>
      <c r="G35" s="14">
        <f t="shared" si="0"/>
        <v>0</v>
      </c>
      <c r="H35" s="41">
        <f t="shared" si="1"/>
        <v>5551</v>
      </c>
      <c r="I35" s="15">
        <f t="shared" si="2"/>
        <v>0</v>
      </c>
      <c r="J35" s="25"/>
    </row>
    <row r="36" spans="1:10" s="26" customFormat="1" ht="25.7" customHeight="1" thickBot="1" x14ac:dyDescent="0.4">
      <c r="A36" s="11" t="s">
        <v>13</v>
      </c>
      <c r="B36" s="24" t="s">
        <v>4</v>
      </c>
      <c r="C36" s="27" t="s">
        <v>135</v>
      </c>
      <c r="D36" s="12"/>
      <c r="E36" s="13" t="s">
        <v>43</v>
      </c>
      <c r="F36" s="29">
        <v>945</v>
      </c>
      <c r="G36" s="14">
        <f t="shared" si="0"/>
        <v>0</v>
      </c>
      <c r="H36" s="41">
        <f t="shared" si="1"/>
        <v>1152.8999999999999</v>
      </c>
      <c r="I36" s="15">
        <f t="shared" si="2"/>
        <v>0</v>
      </c>
      <c r="J36" s="25"/>
    </row>
    <row r="37" spans="1:10" s="26" customFormat="1" ht="25.7" customHeight="1" thickBot="1" x14ac:dyDescent="0.4">
      <c r="A37" s="11" t="s">
        <v>13</v>
      </c>
      <c r="B37" s="24" t="s">
        <v>6</v>
      </c>
      <c r="C37" s="27" t="s">
        <v>136</v>
      </c>
      <c r="D37" s="12"/>
      <c r="E37" s="13" t="s">
        <v>44</v>
      </c>
      <c r="F37" s="29">
        <v>371.7</v>
      </c>
      <c r="G37" s="14">
        <f t="shared" si="0"/>
        <v>0</v>
      </c>
      <c r="H37" s="41">
        <f t="shared" si="1"/>
        <v>453.47399999999999</v>
      </c>
      <c r="I37" s="15">
        <f t="shared" si="2"/>
        <v>0</v>
      </c>
      <c r="J37" s="25"/>
    </row>
    <row r="38" spans="1:10" s="26" customFormat="1" ht="25.7" customHeight="1" thickBot="1" x14ac:dyDescent="0.4">
      <c r="A38" s="11" t="s">
        <v>13</v>
      </c>
      <c r="B38" s="24" t="s">
        <v>6</v>
      </c>
      <c r="C38" s="27" t="s">
        <v>137</v>
      </c>
      <c r="D38" s="12"/>
      <c r="E38" s="13" t="s">
        <v>45</v>
      </c>
      <c r="F38" s="29">
        <v>521.5</v>
      </c>
      <c r="G38" s="14">
        <f t="shared" si="0"/>
        <v>0</v>
      </c>
      <c r="H38" s="41">
        <f t="shared" si="1"/>
        <v>636.23</v>
      </c>
      <c r="I38" s="15">
        <f t="shared" si="2"/>
        <v>0</v>
      </c>
      <c r="J38" s="25"/>
    </row>
    <row r="39" spans="1:10" s="26" customFormat="1" ht="25.7" customHeight="1" thickBot="1" x14ac:dyDescent="0.4">
      <c r="A39" s="11" t="s">
        <v>13</v>
      </c>
      <c r="B39" s="24" t="s">
        <v>6</v>
      </c>
      <c r="C39" s="27" t="s">
        <v>138</v>
      </c>
      <c r="D39" s="12"/>
      <c r="E39" s="13" t="s">
        <v>46</v>
      </c>
      <c r="F39" s="29">
        <v>525</v>
      </c>
      <c r="G39" s="14">
        <f t="shared" si="0"/>
        <v>0</v>
      </c>
      <c r="H39" s="41">
        <f t="shared" si="1"/>
        <v>640.5</v>
      </c>
      <c r="I39" s="15">
        <f t="shared" si="2"/>
        <v>0</v>
      </c>
      <c r="J39" s="25"/>
    </row>
    <row r="40" spans="1:10" s="26" customFormat="1" ht="25.7" customHeight="1" thickBot="1" x14ac:dyDescent="0.4">
      <c r="A40" s="11" t="s">
        <v>13</v>
      </c>
      <c r="B40" s="24" t="s">
        <v>6</v>
      </c>
      <c r="C40" s="27" t="s">
        <v>139</v>
      </c>
      <c r="D40" s="12"/>
      <c r="E40" s="13" t="s">
        <v>47</v>
      </c>
      <c r="F40" s="29">
        <v>760.9</v>
      </c>
      <c r="G40" s="14">
        <f t="shared" si="0"/>
        <v>0</v>
      </c>
      <c r="H40" s="41">
        <f t="shared" si="1"/>
        <v>928.298</v>
      </c>
      <c r="I40" s="15">
        <f t="shared" si="2"/>
        <v>0</v>
      </c>
      <c r="J40" s="25"/>
    </row>
    <row r="41" spans="1:10" s="26" customFormat="1" ht="25.7" customHeight="1" thickBot="1" x14ac:dyDescent="0.4">
      <c r="A41" s="11" t="s">
        <v>13</v>
      </c>
      <c r="B41" s="24" t="s">
        <v>6</v>
      </c>
      <c r="C41" s="27" t="s">
        <v>140</v>
      </c>
      <c r="D41" s="12"/>
      <c r="E41" s="13" t="s">
        <v>48</v>
      </c>
      <c r="F41" s="29">
        <v>570.5</v>
      </c>
      <c r="G41" s="14">
        <f t="shared" si="0"/>
        <v>0</v>
      </c>
      <c r="H41" s="41">
        <f t="shared" si="1"/>
        <v>696.01</v>
      </c>
      <c r="I41" s="15">
        <f t="shared" si="2"/>
        <v>0</v>
      </c>
      <c r="J41" s="25"/>
    </row>
    <row r="42" spans="1:10" s="26" customFormat="1" ht="25.7" customHeight="1" thickBot="1" x14ac:dyDescent="0.4">
      <c r="A42" s="11" t="s">
        <v>13</v>
      </c>
      <c r="B42" s="24" t="s">
        <v>6</v>
      </c>
      <c r="C42" s="27" t="s">
        <v>141</v>
      </c>
      <c r="D42" s="12"/>
      <c r="E42" s="13" t="s">
        <v>49</v>
      </c>
      <c r="F42" s="29">
        <v>373.1</v>
      </c>
      <c r="G42" s="14">
        <f t="shared" si="0"/>
        <v>0</v>
      </c>
      <c r="H42" s="41">
        <f t="shared" si="1"/>
        <v>455.18200000000002</v>
      </c>
      <c r="I42" s="15">
        <f t="shared" si="2"/>
        <v>0</v>
      </c>
      <c r="J42" s="25"/>
    </row>
    <row r="43" spans="1:10" s="26" customFormat="1" ht="25.7" customHeight="1" thickBot="1" x14ac:dyDescent="0.4">
      <c r="A43" s="11" t="s">
        <v>13</v>
      </c>
      <c r="B43" s="24" t="s">
        <v>6</v>
      </c>
      <c r="C43" s="27" t="s">
        <v>142</v>
      </c>
      <c r="D43" s="12"/>
      <c r="E43" s="13" t="s">
        <v>50</v>
      </c>
      <c r="F43" s="29">
        <v>424.2</v>
      </c>
      <c r="G43" s="14">
        <f t="shared" si="0"/>
        <v>0</v>
      </c>
      <c r="H43" s="41">
        <f t="shared" si="1"/>
        <v>517.524</v>
      </c>
      <c r="I43" s="15">
        <f t="shared" si="2"/>
        <v>0</v>
      </c>
      <c r="J43" s="25"/>
    </row>
    <row r="44" spans="1:10" s="26" customFormat="1" ht="25.7" customHeight="1" thickBot="1" x14ac:dyDescent="0.4">
      <c r="A44" s="11" t="s">
        <v>13</v>
      </c>
      <c r="B44" s="24" t="s">
        <v>6</v>
      </c>
      <c r="C44" s="27" t="s">
        <v>143</v>
      </c>
      <c r="D44" s="12"/>
      <c r="E44" s="13" t="s">
        <v>51</v>
      </c>
      <c r="F44" s="29">
        <v>387.1</v>
      </c>
      <c r="G44" s="14">
        <f t="shared" si="0"/>
        <v>0</v>
      </c>
      <c r="H44" s="41">
        <f t="shared" si="1"/>
        <v>472.262</v>
      </c>
      <c r="I44" s="15">
        <f t="shared" si="2"/>
        <v>0</v>
      </c>
      <c r="J44" s="25"/>
    </row>
    <row r="45" spans="1:10" s="26" customFormat="1" ht="25.7" customHeight="1" thickBot="1" x14ac:dyDescent="0.4">
      <c r="A45" s="11" t="s">
        <v>13</v>
      </c>
      <c r="B45" s="24" t="s">
        <v>6</v>
      </c>
      <c r="C45" s="27" t="s">
        <v>144</v>
      </c>
      <c r="D45" s="12"/>
      <c r="E45" s="13" t="s">
        <v>52</v>
      </c>
      <c r="F45" s="29">
        <v>732.9</v>
      </c>
      <c r="G45" s="14">
        <f t="shared" si="0"/>
        <v>0</v>
      </c>
      <c r="H45" s="41">
        <f t="shared" si="1"/>
        <v>894.13799999999992</v>
      </c>
      <c r="I45" s="15">
        <f t="shared" si="2"/>
        <v>0</v>
      </c>
      <c r="J45" s="25"/>
    </row>
    <row r="46" spans="1:10" s="26" customFormat="1" ht="25.7" customHeight="1" thickBot="1" x14ac:dyDescent="0.4">
      <c r="A46" s="11" t="s">
        <v>13</v>
      </c>
      <c r="B46" s="24" t="s">
        <v>6</v>
      </c>
      <c r="C46" s="27" t="s">
        <v>145</v>
      </c>
      <c r="D46" s="12"/>
      <c r="E46" s="13" t="s">
        <v>53</v>
      </c>
      <c r="F46" s="29">
        <v>1470</v>
      </c>
      <c r="G46" s="14">
        <f t="shared" si="0"/>
        <v>0</v>
      </c>
      <c r="H46" s="41">
        <f t="shared" si="1"/>
        <v>1793.3999999999999</v>
      </c>
      <c r="I46" s="15">
        <f t="shared" si="2"/>
        <v>0</v>
      </c>
      <c r="J46" s="25"/>
    </row>
    <row r="47" spans="1:10" s="26" customFormat="1" ht="25.7" customHeight="1" thickBot="1" x14ac:dyDescent="0.4">
      <c r="A47" s="11" t="s">
        <v>13</v>
      </c>
      <c r="B47" s="24" t="s">
        <v>6</v>
      </c>
      <c r="C47" s="27" t="s">
        <v>146</v>
      </c>
      <c r="D47" s="12"/>
      <c r="E47" s="13" t="s">
        <v>54</v>
      </c>
      <c r="F47" s="29">
        <v>254.8</v>
      </c>
      <c r="G47" s="14">
        <f t="shared" si="0"/>
        <v>0</v>
      </c>
      <c r="H47" s="41">
        <f t="shared" si="1"/>
        <v>310.85599999999999</v>
      </c>
      <c r="I47" s="15">
        <f t="shared" si="2"/>
        <v>0</v>
      </c>
      <c r="J47" s="25"/>
    </row>
    <row r="48" spans="1:10" s="26" customFormat="1" ht="25.7" customHeight="1" thickBot="1" x14ac:dyDescent="0.4">
      <c r="A48" s="11" t="s">
        <v>13</v>
      </c>
      <c r="B48" s="24" t="s">
        <v>6</v>
      </c>
      <c r="C48" s="27" t="s">
        <v>147</v>
      </c>
      <c r="D48" s="12"/>
      <c r="E48" s="13" t="s">
        <v>55</v>
      </c>
      <c r="F48" s="29">
        <v>227.5</v>
      </c>
      <c r="G48" s="14">
        <f t="shared" si="0"/>
        <v>0</v>
      </c>
      <c r="H48" s="41">
        <f t="shared" si="1"/>
        <v>277.55</v>
      </c>
      <c r="I48" s="15">
        <f t="shared" si="2"/>
        <v>0</v>
      </c>
      <c r="J48" s="25"/>
    </row>
    <row r="49" spans="1:10" s="26" customFormat="1" ht="25.7" customHeight="1" thickBot="1" x14ac:dyDescent="0.4">
      <c r="A49" s="11" t="s">
        <v>13</v>
      </c>
      <c r="B49" s="24" t="s">
        <v>6</v>
      </c>
      <c r="C49" s="27" t="s">
        <v>148</v>
      </c>
      <c r="D49" s="12"/>
      <c r="E49" s="13" t="s">
        <v>56</v>
      </c>
      <c r="F49" s="29">
        <v>227.5</v>
      </c>
      <c r="G49" s="14">
        <f t="shared" si="0"/>
        <v>0</v>
      </c>
      <c r="H49" s="41">
        <f t="shared" si="1"/>
        <v>277.55</v>
      </c>
      <c r="I49" s="15">
        <f t="shared" si="2"/>
        <v>0</v>
      </c>
      <c r="J49" s="25"/>
    </row>
    <row r="50" spans="1:10" s="26" customFormat="1" ht="25.7" customHeight="1" thickBot="1" x14ac:dyDescent="0.4">
      <c r="A50" s="11" t="s">
        <v>13</v>
      </c>
      <c r="B50" s="24" t="s">
        <v>6</v>
      </c>
      <c r="C50" s="27" t="s">
        <v>149</v>
      </c>
      <c r="D50" s="12"/>
      <c r="E50" s="13" t="s">
        <v>57</v>
      </c>
      <c r="F50" s="29">
        <v>227.5</v>
      </c>
      <c r="G50" s="14">
        <f t="shared" si="0"/>
        <v>0</v>
      </c>
      <c r="H50" s="41">
        <f t="shared" si="1"/>
        <v>277.55</v>
      </c>
      <c r="I50" s="15">
        <f t="shared" si="2"/>
        <v>0</v>
      </c>
      <c r="J50" s="25"/>
    </row>
    <row r="51" spans="1:10" s="26" customFormat="1" ht="25.7" customHeight="1" thickBot="1" x14ac:dyDescent="0.4">
      <c r="A51" s="11" t="s">
        <v>13</v>
      </c>
      <c r="B51" s="24" t="s">
        <v>6</v>
      </c>
      <c r="C51" s="27" t="s">
        <v>150</v>
      </c>
      <c r="D51" s="12"/>
      <c r="E51" s="13" t="s">
        <v>58</v>
      </c>
      <c r="F51" s="29">
        <v>431.9</v>
      </c>
      <c r="G51" s="14">
        <f t="shared" si="0"/>
        <v>0</v>
      </c>
      <c r="H51" s="41">
        <f t="shared" si="1"/>
        <v>526.91800000000001</v>
      </c>
      <c r="I51" s="15">
        <f t="shared" si="2"/>
        <v>0</v>
      </c>
      <c r="J51" s="25"/>
    </row>
    <row r="52" spans="1:10" s="26" customFormat="1" ht="25.7" customHeight="1" thickBot="1" x14ac:dyDescent="0.4">
      <c r="A52" s="11" t="s">
        <v>13</v>
      </c>
      <c r="B52" s="24" t="s">
        <v>6</v>
      </c>
      <c r="C52" s="27" t="s">
        <v>151</v>
      </c>
      <c r="D52" s="12"/>
      <c r="E52" s="13" t="s">
        <v>59</v>
      </c>
      <c r="F52" s="29">
        <v>595</v>
      </c>
      <c r="G52" s="14">
        <f t="shared" si="0"/>
        <v>0</v>
      </c>
      <c r="H52" s="41">
        <f t="shared" si="1"/>
        <v>725.9</v>
      </c>
      <c r="I52" s="15">
        <f t="shared" si="2"/>
        <v>0</v>
      </c>
      <c r="J52" s="25"/>
    </row>
    <row r="53" spans="1:10" s="26" customFormat="1" ht="25.7" customHeight="1" thickBot="1" x14ac:dyDescent="0.4">
      <c r="A53" s="11" t="s">
        <v>13</v>
      </c>
      <c r="B53" s="24" t="s">
        <v>6</v>
      </c>
      <c r="C53" s="27" t="s">
        <v>152</v>
      </c>
      <c r="D53" s="12"/>
      <c r="E53" s="13" t="s">
        <v>105</v>
      </c>
      <c r="F53" s="29">
        <v>252</v>
      </c>
      <c r="G53" s="14">
        <f t="shared" si="0"/>
        <v>0</v>
      </c>
      <c r="H53" s="41">
        <f t="shared" si="1"/>
        <v>307.44</v>
      </c>
      <c r="I53" s="15">
        <f t="shared" si="2"/>
        <v>0</v>
      </c>
      <c r="J53" s="25"/>
    </row>
    <row r="54" spans="1:10" s="26" customFormat="1" ht="25.7" customHeight="1" thickBot="1" x14ac:dyDescent="0.4">
      <c r="A54" s="11" t="s">
        <v>13</v>
      </c>
      <c r="B54" s="24" t="s">
        <v>6</v>
      </c>
      <c r="C54" s="27" t="s">
        <v>153</v>
      </c>
      <c r="D54" s="12"/>
      <c r="E54" s="13" t="s">
        <v>106</v>
      </c>
      <c r="F54" s="29">
        <v>649.6</v>
      </c>
      <c r="G54" s="14">
        <f t="shared" si="0"/>
        <v>0</v>
      </c>
      <c r="H54" s="41">
        <f t="shared" si="1"/>
        <v>792.51200000000006</v>
      </c>
      <c r="I54" s="15">
        <f t="shared" si="2"/>
        <v>0</v>
      </c>
      <c r="J54" s="25"/>
    </row>
    <row r="55" spans="1:10" s="26" customFormat="1" ht="25.7" customHeight="1" thickBot="1" x14ac:dyDescent="0.4">
      <c r="A55" s="11" t="s">
        <v>13</v>
      </c>
      <c r="B55" s="24" t="s">
        <v>6</v>
      </c>
      <c r="C55" s="27" t="s">
        <v>154</v>
      </c>
      <c r="D55" s="12"/>
      <c r="E55" s="13" t="s">
        <v>107</v>
      </c>
      <c r="F55" s="29">
        <v>925.86666666666679</v>
      </c>
      <c r="G55" s="14">
        <f t="shared" si="0"/>
        <v>0</v>
      </c>
      <c r="H55" s="41">
        <f t="shared" si="1"/>
        <v>1129.5573333333334</v>
      </c>
      <c r="I55" s="15">
        <f t="shared" si="2"/>
        <v>0</v>
      </c>
      <c r="J55" s="25"/>
    </row>
    <row r="56" spans="1:10" s="26" customFormat="1" ht="25.7" customHeight="1" thickBot="1" x14ac:dyDescent="0.4">
      <c r="A56" s="11" t="s">
        <v>13</v>
      </c>
      <c r="B56" s="24" t="s">
        <v>7</v>
      </c>
      <c r="C56" s="27" t="s">
        <v>155</v>
      </c>
      <c r="D56" s="12"/>
      <c r="E56" s="13" t="s">
        <v>60</v>
      </c>
      <c r="F56" s="29">
        <v>392</v>
      </c>
      <c r="G56" s="14">
        <f t="shared" si="0"/>
        <v>0</v>
      </c>
      <c r="H56" s="41">
        <f t="shared" si="1"/>
        <v>478.24</v>
      </c>
      <c r="I56" s="15">
        <f t="shared" si="2"/>
        <v>0</v>
      </c>
      <c r="J56" s="25"/>
    </row>
    <row r="57" spans="1:10" s="26" customFormat="1" ht="25.7" customHeight="1" thickBot="1" x14ac:dyDescent="0.4">
      <c r="A57" s="11" t="s">
        <v>13</v>
      </c>
      <c r="B57" s="24" t="s">
        <v>7</v>
      </c>
      <c r="C57" s="27" t="s">
        <v>156</v>
      </c>
      <c r="D57" s="12"/>
      <c r="E57" s="13" t="s">
        <v>61</v>
      </c>
      <c r="F57" s="29">
        <v>224</v>
      </c>
      <c r="G57" s="14">
        <f t="shared" si="0"/>
        <v>0</v>
      </c>
      <c r="H57" s="41">
        <f t="shared" si="1"/>
        <v>273.27999999999997</v>
      </c>
      <c r="I57" s="15">
        <f t="shared" si="2"/>
        <v>0</v>
      </c>
      <c r="J57" s="25"/>
    </row>
    <row r="58" spans="1:10" s="26" customFormat="1" ht="25.7" customHeight="1" thickBot="1" x14ac:dyDescent="0.4">
      <c r="A58" s="11" t="s">
        <v>13</v>
      </c>
      <c r="B58" s="24" t="s">
        <v>7</v>
      </c>
      <c r="C58" s="27" t="s">
        <v>157</v>
      </c>
      <c r="D58" s="12"/>
      <c r="E58" s="13" t="s">
        <v>62</v>
      </c>
      <c r="F58" s="29">
        <v>336</v>
      </c>
      <c r="G58" s="14">
        <f t="shared" si="0"/>
        <v>0</v>
      </c>
      <c r="H58" s="41">
        <f t="shared" si="1"/>
        <v>409.92</v>
      </c>
      <c r="I58" s="15">
        <f t="shared" si="2"/>
        <v>0</v>
      </c>
      <c r="J58" s="25"/>
    </row>
    <row r="59" spans="1:10" s="26" customFormat="1" ht="25.7" customHeight="1" thickBot="1" x14ac:dyDescent="0.4">
      <c r="A59" s="11" t="s">
        <v>13</v>
      </c>
      <c r="B59" s="24" t="s">
        <v>7</v>
      </c>
      <c r="C59" s="27" t="s">
        <v>158</v>
      </c>
      <c r="D59" s="12"/>
      <c r="E59" s="13" t="s">
        <v>63</v>
      </c>
      <c r="F59" s="29">
        <v>392</v>
      </c>
      <c r="G59" s="14">
        <f t="shared" si="0"/>
        <v>0</v>
      </c>
      <c r="H59" s="41">
        <f t="shared" si="1"/>
        <v>478.24</v>
      </c>
      <c r="I59" s="15">
        <f t="shared" si="2"/>
        <v>0</v>
      </c>
      <c r="J59" s="25"/>
    </row>
    <row r="60" spans="1:10" s="26" customFormat="1" ht="25.7" customHeight="1" thickBot="1" x14ac:dyDescent="0.4">
      <c r="A60" s="11" t="s">
        <v>13</v>
      </c>
      <c r="B60" s="24" t="s">
        <v>7</v>
      </c>
      <c r="C60" s="27" t="s">
        <v>159</v>
      </c>
      <c r="D60" s="12"/>
      <c r="E60" s="13" t="s">
        <v>64</v>
      </c>
      <c r="F60" s="29">
        <v>315</v>
      </c>
      <c r="G60" s="14">
        <f t="shared" si="0"/>
        <v>0</v>
      </c>
      <c r="H60" s="41">
        <f t="shared" si="1"/>
        <v>384.3</v>
      </c>
      <c r="I60" s="15">
        <f t="shared" si="2"/>
        <v>0</v>
      </c>
      <c r="J60" s="25"/>
    </row>
    <row r="61" spans="1:10" s="26" customFormat="1" ht="25.7" customHeight="1" thickBot="1" x14ac:dyDescent="0.4">
      <c r="A61" s="11" t="s">
        <v>13</v>
      </c>
      <c r="B61" s="24" t="s">
        <v>7</v>
      </c>
      <c r="C61" s="27" t="s">
        <v>160</v>
      </c>
      <c r="D61" s="12"/>
      <c r="E61" s="13" t="s">
        <v>65</v>
      </c>
      <c r="F61" s="29">
        <v>336</v>
      </c>
      <c r="G61" s="14">
        <f t="shared" si="0"/>
        <v>0</v>
      </c>
      <c r="H61" s="41">
        <f t="shared" si="1"/>
        <v>409.92</v>
      </c>
      <c r="I61" s="15">
        <f t="shared" si="2"/>
        <v>0</v>
      </c>
      <c r="J61" s="25"/>
    </row>
    <row r="62" spans="1:10" s="26" customFormat="1" ht="25.7" customHeight="1" thickBot="1" x14ac:dyDescent="0.4">
      <c r="A62" s="11" t="s">
        <v>13</v>
      </c>
      <c r="B62" s="24" t="s">
        <v>7</v>
      </c>
      <c r="C62" s="27" t="s">
        <v>161</v>
      </c>
      <c r="D62" s="12"/>
      <c r="E62" s="13" t="s">
        <v>66</v>
      </c>
      <c r="F62" s="29">
        <v>462</v>
      </c>
      <c r="G62" s="14">
        <f t="shared" si="0"/>
        <v>0</v>
      </c>
      <c r="H62" s="41">
        <f t="shared" si="1"/>
        <v>563.64</v>
      </c>
      <c r="I62" s="15">
        <f t="shared" si="2"/>
        <v>0</v>
      </c>
      <c r="J62" s="25"/>
    </row>
    <row r="63" spans="1:10" s="26" customFormat="1" ht="25.7" customHeight="1" thickBot="1" x14ac:dyDescent="0.4">
      <c r="A63" s="11" t="s">
        <v>13</v>
      </c>
      <c r="B63" s="24" t="s">
        <v>7</v>
      </c>
      <c r="C63" s="27" t="s">
        <v>162</v>
      </c>
      <c r="D63" s="12"/>
      <c r="E63" s="13" t="s">
        <v>67</v>
      </c>
      <c r="F63" s="29">
        <v>602</v>
      </c>
      <c r="G63" s="14">
        <f t="shared" si="0"/>
        <v>0</v>
      </c>
      <c r="H63" s="41">
        <f t="shared" si="1"/>
        <v>734.43999999999994</v>
      </c>
      <c r="I63" s="15">
        <f t="shared" si="2"/>
        <v>0</v>
      </c>
      <c r="J63" s="25"/>
    </row>
    <row r="64" spans="1:10" s="26" customFormat="1" ht="25.7" customHeight="1" thickBot="1" x14ac:dyDescent="0.4">
      <c r="A64" s="11" t="s">
        <v>13</v>
      </c>
      <c r="B64" s="24" t="s">
        <v>7</v>
      </c>
      <c r="C64" s="27" t="s">
        <v>163</v>
      </c>
      <c r="D64" s="12"/>
      <c r="E64" s="13" t="s">
        <v>68</v>
      </c>
      <c r="F64" s="29">
        <v>504</v>
      </c>
      <c r="G64" s="14">
        <f t="shared" si="0"/>
        <v>0</v>
      </c>
      <c r="H64" s="41">
        <f t="shared" si="1"/>
        <v>614.88</v>
      </c>
      <c r="I64" s="15">
        <f t="shared" si="2"/>
        <v>0</v>
      </c>
      <c r="J64" s="25"/>
    </row>
    <row r="65" spans="1:10" s="26" customFormat="1" ht="25.7" customHeight="1" thickBot="1" x14ac:dyDescent="0.4">
      <c r="A65" s="11" t="s">
        <v>13</v>
      </c>
      <c r="B65" s="24" t="s">
        <v>7</v>
      </c>
      <c r="C65" s="27" t="s">
        <v>164</v>
      </c>
      <c r="D65" s="12"/>
      <c r="E65" s="13" t="s">
        <v>69</v>
      </c>
      <c r="F65" s="29">
        <v>462</v>
      </c>
      <c r="G65" s="14">
        <f t="shared" si="0"/>
        <v>0</v>
      </c>
      <c r="H65" s="41">
        <f t="shared" si="1"/>
        <v>563.64</v>
      </c>
      <c r="I65" s="15">
        <f t="shared" si="2"/>
        <v>0</v>
      </c>
      <c r="J65" s="25"/>
    </row>
    <row r="66" spans="1:10" s="26" customFormat="1" ht="25.7" customHeight="1" thickBot="1" x14ac:dyDescent="0.4">
      <c r="A66" s="11" t="s">
        <v>13</v>
      </c>
      <c r="B66" s="24" t="s">
        <v>7</v>
      </c>
      <c r="C66" s="27" t="s">
        <v>165</v>
      </c>
      <c r="D66" s="12"/>
      <c r="E66" s="13" t="s">
        <v>70</v>
      </c>
      <c r="F66" s="29">
        <v>476</v>
      </c>
      <c r="G66" s="14">
        <f t="shared" si="0"/>
        <v>0</v>
      </c>
      <c r="H66" s="41">
        <f t="shared" si="1"/>
        <v>580.72</v>
      </c>
      <c r="I66" s="15">
        <f t="shared" si="2"/>
        <v>0</v>
      </c>
      <c r="J66" s="25"/>
    </row>
    <row r="67" spans="1:10" s="26" customFormat="1" ht="25.7" customHeight="1" thickBot="1" x14ac:dyDescent="0.4">
      <c r="A67" s="11" t="s">
        <v>13</v>
      </c>
      <c r="B67" s="24" t="s">
        <v>7</v>
      </c>
      <c r="C67" s="27" t="s">
        <v>166</v>
      </c>
      <c r="D67" s="12"/>
      <c r="E67" s="13" t="s">
        <v>71</v>
      </c>
      <c r="F67" s="29">
        <v>315</v>
      </c>
      <c r="G67" s="14">
        <f t="shared" si="0"/>
        <v>0</v>
      </c>
      <c r="H67" s="41">
        <f t="shared" si="1"/>
        <v>384.3</v>
      </c>
      <c r="I67" s="15">
        <f t="shared" si="2"/>
        <v>0</v>
      </c>
      <c r="J67" s="25"/>
    </row>
    <row r="68" spans="1:10" s="26" customFormat="1" ht="25.7" customHeight="1" thickBot="1" x14ac:dyDescent="0.4">
      <c r="A68" s="11" t="s">
        <v>13</v>
      </c>
      <c r="B68" s="24" t="s">
        <v>7</v>
      </c>
      <c r="C68" s="27" t="s">
        <v>167</v>
      </c>
      <c r="D68" s="12"/>
      <c r="E68" s="13" t="s">
        <v>72</v>
      </c>
      <c r="F68" s="29">
        <v>399</v>
      </c>
      <c r="G68" s="14">
        <f t="shared" si="0"/>
        <v>0</v>
      </c>
      <c r="H68" s="41">
        <f t="shared" si="1"/>
        <v>486.78</v>
      </c>
      <c r="I68" s="15">
        <f t="shared" si="2"/>
        <v>0</v>
      </c>
      <c r="J68" s="25"/>
    </row>
    <row r="69" spans="1:10" s="26" customFormat="1" ht="25.7" customHeight="1" thickBot="1" x14ac:dyDescent="0.4">
      <c r="A69" s="11" t="s">
        <v>13</v>
      </c>
      <c r="B69" s="24" t="s">
        <v>7</v>
      </c>
      <c r="C69" s="27" t="s">
        <v>168</v>
      </c>
      <c r="D69" s="12"/>
      <c r="E69" s="13" t="s">
        <v>73</v>
      </c>
      <c r="F69" s="29">
        <v>714</v>
      </c>
      <c r="G69" s="14">
        <f t="shared" si="0"/>
        <v>0</v>
      </c>
      <c r="H69" s="41">
        <f t="shared" si="1"/>
        <v>871.07999999999993</v>
      </c>
      <c r="I69" s="15">
        <f t="shared" si="2"/>
        <v>0</v>
      </c>
      <c r="J69" s="25"/>
    </row>
    <row r="70" spans="1:10" s="26" customFormat="1" ht="25.7" customHeight="1" thickBot="1" x14ac:dyDescent="0.4">
      <c r="A70" s="11" t="s">
        <v>13</v>
      </c>
      <c r="B70" s="24" t="s">
        <v>7</v>
      </c>
      <c r="C70" s="27" t="s">
        <v>169</v>
      </c>
      <c r="D70" s="12"/>
      <c r="E70" s="13" t="s">
        <v>74</v>
      </c>
      <c r="F70" s="29">
        <v>910</v>
      </c>
      <c r="G70" s="14">
        <f t="shared" si="0"/>
        <v>0</v>
      </c>
      <c r="H70" s="41">
        <f t="shared" si="1"/>
        <v>1110.2</v>
      </c>
      <c r="I70" s="15">
        <f t="shared" si="2"/>
        <v>0</v>
      </c>
      <c r="J70" s="25"/>
    </row>
    <row r="71" spans="1:10" s="26" customFormat="1" ht="25.7" customHeight="1" thickBot="1" x14ac:dyDescent="0.4">
      <c r="A71" s="11" t="s">
        <v>13</v>
      </c>
      <c r="B71" s="24" t="s">
        <v>7</v>
      </c>
      <c r="C71" s="27" t="s">
        <v>170</v>
      </c>
      <c r="D71" s="12"/>
      <c r="E71" s="13" t="s">
        <v>75</v>
      </c>
      <c r="F71" s="29">
        <v>630</v>
      </c>
      <c r="G71" s="14">
        <f t="shared" si="0"/>
        <v>0</v>
      </c>
      <c r="H71" s="41">
        <f t="shared" si="1"/>
        <v>768.6</v>
      </c>
      <c r="I71" s="15">
        <f t="shared" si="2"/>
        <v>0</v>
      </c>
      <c r="J71" s="25"/>
    </row>
    <row r="72" spans="1:10" s="26" customFormat="1" ht="25.7" customHeight="1" thickBot="1" x14ac:dyDescent="0.4">
      <c r="A72" s="11" t="s">
        <v>13</v>
      </c>
      <c r="B72" s="24" t="s">
        <v>7</v>
      </c>
      <c r="C72" s="27" t="s">
        <v>171</v>
      </c>
      <c r="D72" s="12"/>
      <c r="E72" s="13" t="s">
        <v>76</v>
      </c>
      <c r="F72" s="29">
        <v>574</v>
      </c>
      <c r="G72" s="14">
        <f t="shared" si="0"/>
        <v>0</v>
      </c>
      <c r="H72" s="41">
        <f t="shared" si="1"/>
        <v>700.28</v>
      </c>
      <c r="I72" s="15">
        <f t="shared" si="2"/>
        <v>0</v>
      </c>
      <c r="J72" s="25"/>
    </row>
    <row r="73" spans="1:10" s="26" customFormat="1" ht="25.7" customHeight="1" thickBot="1" x14ac:dyDescent="0.4">
      <c r="A73" s="11" t="s">
        <v>13</v>
      </c>
      <c r="B73" s="24" t="s">
        <v>7</v>
      </c>
      <c r="C73" s="27" t="s">
        <v>172</v>
      </c>
      <c r="D73" s="12"/>
      <c r="E73" s="13" t="s">
        <v>77</v>
      </c>
      <c r="F73" s="29">
        <v>770</v>
      </c>
      <c r="G73" s="14">
        <f t="shared" si="0"/>
        <v>0</v>
      </c>
      <c r="H73" s="41">
        <f t="shared" si="1"/>
        <v>939.4</v>
      </c>
      <c r="I73" s="15">
        <f t="shared" si="2"/>
        <v>0</v>
      </c>
      <c r="J73" s="25"/>
    </row>
    <row r="74" spans="1:10" s="26" customFormat="1" ht="25.7" customHeight="1" thickBot="1" x14ac:dyDescent="0.4">
      <c r="A74" s="11" t="s">
        <v>13</v>
      </c>
      <c r="B74" s="24" t="s">
        <v>7</v>
      </c>
      <c r="C74" s="27" t="s">
        <v>173</v>
      </c>
      <c r="D74" s="12"/>
      <c r="E74" s="13" t="s">
        <v>81</v>
      </c>
      <c r="F74" s="29">
        <v>674.8</v>
      </c>
      <c r="G74" s="14">
        <f t="shared" si="0"/>
        <v>0</v>
      </c>
      <c r="H74" s="41">
        <f t="shared" ref="H74:H91" si="3">F74*1.22</f>
        <v>823.25599999999997</v>
      </c>
      <c r="I74" s="15">
        <f t="shared" si="2"/>
        <v>0</v>
      </c>
      <c r="J74" s="25"/>
    </row>
    <row r="75" spans="1:10" s="26" customFormat="1" ht="25.7" customHeight="1" thickBot="1" x14ac:dyDescent="0.4">
      <c r="A75" s="11" t="s">
        <v>13</v>
      </c>
      <c r="B75" s="24" t="s">
        <v>8</v>
      </c>
      <c r="C75" s="27" t="s">
        <v>174</v>
      </c>
      <c r="D75" s="12"/>
      <c r="E75" s="13" t="s">
        <v>78</v>
      </c>
      <c r="F75" s="29">
        <v>315</v>
      </c>
      <c r="G75" s="14">
        <f t="shared" si="0"/>
        <v>0</v>
      </c>
      <c r="H75" s="41">
        <f t="shared" si="3"/>
        <v>384.3</v>
      </c>
      <c r="I75" s="15">
        <f t="shared" si="2"/>
        <v>0</v>
      </c>
      <c r="J75" s="25"/>
    </row>
    <row r="76" spans="1:10" s="26" customFormat="1" ht="25.7" customHeight="1" thickBot="1" x14ac:dyDescent="0.4">
      <c r="A76" s="11" t="s">
        <v>13</v>
      </c>
      <c r="B76" s="24" t="s">
        <v>8</v>
      </c>
      <c r="C76" s="27" t="s">
        <v>175</v>
      </c>
      <c r="D76" s="12"/>
      <c r="E76" s="13" t="s">
        <v>79</v>
      </c>
      <c r="F76" s="29">
        <v>630</v>
      </c>
      <c r="G76" s="14">
        <f t="shared" si="0"/>
        <v>0</v>
      </c>
      <c r="H76" s="41">
        <f t="shared" si="3"/>
        <v>768.6</v>
      </c>
      <c r="I76" s="15">
        <f t="shared" si="2"/>
        <v>0</v>
      </c>
      <c r="J76" s="25"/>
    </row>
    <row r="77" spans="1:10" s="26" customFormat="1" ht="25.7" customHeight="1" thickBot="1" x14ac:dyDescent="0.4">
      <c r="A77" s="11" t="s">
        <v>13</v>
      </c>
      <c r="B77" s="24" t="s">
        <v>8</v>
      </c>
      <c r="C77" s="27" t="s">
        <v>176</v>
      </c>
      <c r="D77" s="12"/>
      <c r="E77" s="13" t="s">
        <v>80</v>
      </c>
      <c r="F77" s="29">
        <v>546</v>
      </c>
      <c r="G77" s="14">
        <f t="shared" si="0"/>
        <v>0</v>
      </c>
      <c r="H77" s="41">
        <f t="shared" si="3"/>
        <v>666.12</v>
      </c>
      <c r="I77" s="15">
        <f t="shared" si="2"/>
        <v>0</v>
      </c>
      <c r="J77" s="25"/>
    </row>
    <row r="78" spans="1:10" s="26" customFormat="1" ht="25.7" customHeight="1" thickBot="1" x14ac:dyDescent="0.4">
      <c r="A78" s="11" t="s">
        <v>13</v>
      </c>
      <c r="B78" s="24" t="s">
        <v>9</v>
      </c>
      <c r="C78" s="27" t="s">
        <v>177</v>
      </c>
      <c r="D78" s="12"/>
      <c r="E78" s="13" t="s">
        <v>82</v>
      </c>
      <c r="F78" s="29">
        <v>1505</v>
      </c>
      <c r="G78" s="14">
        <f t="shared" si="0"/>
        <v>0</v>
      </c>
      <c r="H78" s="41">
        <f t="shared" si="3"/>
        <v>1836.1</v>
      </c>
      <c r="I78" s="15">
        <f t="shared" si="2"/>
        <v>0</v>
      </c>
      <c r="J78" s="25"/>
    </row>
    <row r="79" spans="1:10" s="26" customFormat="1" ht="25.7" customHeight="1" thickBot="1" x14ac:dyDescent="0.4">
      <c r="A79" s="11" t="s">
        <v>13</v>
      </c>
      <c r="B79" s="24" t="s">
        <v>9</v>
      </c>
      <c r="C79" s="27" t="s">
        <v>178</v>
      </c>
      <c r="D79" s="12"/>
      <c r="E79" s="13" t="s">
        <v>83</v>
      </c>
      <c r="F79" s="29">
        <v>75.599999999999994</v>
      </c>
      <c r="G79" s="14">
        <f t="shared" si="0"/>
        <v>0</v>
      </c>
      <c r="H79" s="41">
        <f t="shared" si="3"/>
        <v>92.231999999999985</v>
      </c>
      <c r="I79" s="15">
        <f t="shared" si="2"/>
        <v>0</v>
      </c>
      <c r="J79" s="25"/>
    </row>
    <row r="80" spans="1:10" s="26" customFormat="1" ht="25.7" customHeight="1" thickBot="1" x14ac:dyDescent="0.4">
      <c r="A80" s="11" t="s">
        <v>13</v>
      </c>
      <c r="B80" s="24" t="s">
        <v>9</v>
      </c>
      <c r="C80" s="27" t="s">
        <v>179</v>
      </c>
      <c r="D80" s="12"/>
      <c r="E80" s="13" t="s">
        <v>84</v>
      </c>
      <c r="F80" s="29">
        <v>109.2</v>
      </c>
      <c r="G80" s="14">
        <f t="shared" si="0"/>
        <v>0</v>
      </c>
      <c r="H80" s="41">
        <f t="shared" si="3"/>
        <v>133.22399999999999</v>
      </c>
      <c r="I80" s="15">
        <f t="shared" si="2"/>
        <v>0</v>
      </c>
      <c r="J80" s="25"/>
    </row>
    <row r="81" spans="1:10" s="26" customFormat="1" ht="25.7" customHeight="1" thickBot="1" x14ac:dyDescent="0.4">
      <c r="A81" s="11" t="s">
        <v>13</v>
      </c>
      <c r="B81" s="24" t="s">
        <v>9</v>
      </c>
      <c r="C81" s="27" t="s">
        <v>180</v>
      </c>
      <c r="D81" s="12"/>
      <c r="E81" s="13" t="s">
        <v>85</v>
      </c>
      <c r="F81" s="29">
        <v>136.5</v>
      </c>
      <c r="G81" s="14">
        <f t="shared" ref="G81:G91" si="4">F81*D81</f>
        <v>0</v>
      </c>
      <c r="H81" s="41">
        <f t="shared" si="3"/>
        <v>166.53</v>
      </c>
      <c r="I81" s="15">
        <f t="shared" ref="I81:I91" si="5">H81*D81</f>
        <v>0</v>
      </c>
      <c r="J81" s="25"/>
    </row>
    <row r="82" spans="1:10" s="26" customFormat="1" ht="25.7" customHeight="1" thickBot="1" x14ac:dyDescent="0.4">
      <c r="A82" s="11" t="s">
        <v>13</v>
      </c>
      <c r="B82" s="24" t="s">
        <v>9</v>
      </c>
      <c r="C82" s="27" t="s">
        <v>181</v>
      </c>
      <c r="D82" s="12"/>
      <c r="E82" s="13" t="s">
        <v>86</v>
      </c>
      <c r="F82" s="29">
        <v>179.2</v>
      </c>
      <c r="G82" s="14">
        <f t="shared" si="4"/>
        <v>0</v>
      </c>
      <c r="H82" s="41">
        <f t="shared" si="3"/>
        <v>218.624</v>
      </c>
      <c r="I82" s="15">
        <f t="shared" si="5"/>
        <v>0</v>
      </c>
      <c r="J82" s="25"/>
    </row>
    <row r="83" spans="1:10" s="26" customFormat="1" ht="25.7" customHeight="1" thickBot="1" x14ac:dyDescent="0.4">
      <c r="A83" s="11" t="s">
        <v>13</v>
      </c>
      <c r="B83" s="24" t="s">
        <v>9</v>
      </c>
      <c r="C83" s="27" t="s">
        <v>182</v>
      </c>
      <c r="D83" s="12"/>
      <c r="E83" s="13" t="s">
        <v>87</v>
      </c>
      <c r="F83" s="29">
        <v>161</v>
      </c>
      <c r="G83" s="14">
        <f t="shared" si="4"/>
        <v>0</v>
      </c>
      <c r="H83" s="41">
        <f t="shared" si="3"/>
        <v>196.42</v>
      </c>
      <c r="I83" s="15">
        <f t="shared" si="5"/>
        <v>0</v>
      </c>
      <c r="J83" s="25"/>
    </row>
    <row r="84" spans="1:10" s="26" customFormat="1" ht="25.7" customHeight="1" thickBot="1" x14ac:dyDescent="0.4">
      <c r="A84" s="11" t="s">
        <v>13</v>
      </c>
      <c r="B84" s="24" t="s">
        <v>9</v>
      </c>
      <c r="C84" s="27" t="s">
        <v>183</v>
      </c>
      <c r="D84" s="12"/>
      <c r="E84" s="13" t="s">
        <v>88</v>
      </c>
      <c r="F84" s="29">
        <v>149.80000000000001</v>
      </c>
      <c r="G84" s="14">
        <f t="shared" si="4"/>
        <v>0</v>
      </c>
      <c r="H84" s="41">
        <f t="shared" si="3"/>
        <v>182.756</v>
      </c>
      <c r="I84" s="15">
        <f t="shared" si="5"/>
        <v>0</v>
      </c>
      <c r="J84" s="25"/>
    </row>
    <row r="85" spans="1:10" s="26" customFormat="1" ht="25.7" customHeight="1" thickBot="1" x14ac:dyDescent="0.4">
      <c r="A85" s="11" t="s">
        <v>13</v>
      </c>
      <c r="B85" s="24" t="s">
        <v>9</v>
      </c>
      <c r="C85" s="27" t="s">
        <v>184</v>
      </c>
      <c r="D85" s="12"/>
      <c r="E85" s="13" t="s">
        <v>89</v>
      </c>
      <c r="F85" s="29">
        <v>257.60000000000002</v>
      </c>
      <c r="G85" s="14">
        <f t="shared" si="4"/>
        <v>0</v>
      </c>
      <c r="H85" s="41">
        <f t="shared" si="3"/>
        <v>314.27200000000005</v>
      </c>
      <c r="I85" s="15">
        <f t="shared" si="5"/>
        <v>0</v>
      </c>
      <c r="J85" s="25"/>
    </row>
    <row r="86" spans="1:10" s="26" customFormat="1" ht="25.7" customHeight="1" thickBot="1" x14ac:dyDescent="0.4">
      <c r="A86" s="11" t="s">
        <v>13</v>
      </c>
      <c r="B86" s="24" t="s">
        <v>9</v>
      </c>
      <c r="C86" s="27" t="s">
        <v>185</v>
      </c>
      <c r="D86" s="12"/>
      <c r="E86" s="13" t="s">
        <v>90</v>
      </c>
      <c r="F86" s="29">
        <v>98</v>
      </c>
      <c r="G86" s="14">
        <f t="shared" si="4"/>
        <v>0</v>
      </c>
      <c r="H86" s="41">
        <f t="shared" si="3"/>
        <v>119.56</v>
      </c>
      <c r="I86" s="15">
        <f t="shared" si="5"/>
        <v>0</v>
      </c>
      <c r="J86" s="25"/>
    </row>
    <row r="87" spans="1:10" s="26" customFormat="1" ht="25.7" customHeight="1" thickBot="1" x14ac:dyDescent="0.4">
      <c r="A87" s="11" t="s">
        <v>13</v>
      </c>
      <c r="B87" s="24" t="s">
        <v>9</v>
      </c>
      <c r="C87" s="27" t="s">
        <v>186</v>
      </c>
      <c r="D87" s="12"/>
      <c r="E87" s="13" t="s">
        <v>91</v>
      </c>
      <c r="F87" s="29">
        <v>142.80000000000001</v>
      </c>
      <c r="G87" s="14">
        <f t="shared" si="4"/>
        <v>0</v>
      </c>
      <c r="H87" s="41">
        <f t="shared" si="3"/>
        <v>174.21600000000001</v>
      </c>
      <c r="I87" s="15">
        <f t="shared" si="5"/>
        <v>0</v>
      </c>
      <c r="J87" s="25"/>
    </row>
    <row r="88" spans="1:10" s="26" customFormat="1" ht="25.7" customHeight="1" thickBot="1" x14ac:dyDescent="0.4">
      <c r="A88" s="11" t="s">
        <v>13</v>
      </c>
      <c r="B88" s="24" t="s">
        <v>9</v>
      </c>
      <c r="C88" s="27" t="s">
        <v>187</v>
      </c>
      <c r="D88" s="12"/>
      <c r="E88" s="13" t="s">
        <v>92</v>
      </c>
      <c r="F88" s="29">
        <v>189</v>
      </c>
      <c r="G88" s="14">
        <f t="shared" si="4"/>
        <v>0</v>
      </c>
      <c r="H88" s="41">
        <f t="shared" si="3"/>
        <v>230.57999999999998</v>
      </c>
      <c r="I88" s="15">
        <f t="shared" si="5"/>
        <v>0</v>
      </c>
      <c r="J88" s="25"/>
    </row>
    <row r="89" spans="1:10" s="26" customFormat="1" ht="25.7" customHeight="1" thickBot="1" x14ac:dyDescent="0.4">
      <c r="A89" s="11" t="s">
        <v>13</v>
      </c>
      <c r="B89" s="24" t="s">
        <v>9</v>
      </c>
      <c r="C89" s="27" t="s">
        <v>188</v>
      </c>
      <c r="D89" s="12"/>
      <c r="E89" s="13" t="s">
        <v>93</v>
      </c>
      <c r="F89" s="29">
        <v>98</v>
      </c>
      <c r="G89" s="14">
        <f t="shared" si="4"/>
        <v>0</v>
      </c>
      <c r="H89" s="41">
        <f t="shared" si="3"/>
        <v>119.56</v>
      </c>
      <c r="I89" s="15">
        <f t="shared" si="5"/>
        <v>0</v>
      </c>
      <c r="J89" s="25"/>
    </row>
    <row r="90" spans="1:10" s="26" customFormat="1" ht="25.7" customHeight="1" thickBot="1" x14ac:dyDescent="0.4">
      <c r="A90" s="11" t="s">
        <v>13</v>
      </c>
      <c r="B90" s="24" t="s">
        <v>9</v>
      </c>
      <c r="C90" s="27" t="s">
        <v>189</v>
      </c>
      <c r="D90" s="12"/>
      <c r="E90" s="13" t="s">
        <v>94</v>
      </c>
      <c r="F90" s="29">
        <v>194.6</v>
      </c>
      <c r="G90" s="14">
        <f t="shared" si="4"/>
        <v>0</v>
      </c>
      <c r="H90" s="41">
        <f t="shared" si="3"/>
        <v>237.41199999999998</v>
      </c>
      <c r="I90" s="15">
        <f t="shared" si="5"/>
        <v>0</v>
      </c>
      <c r="J90" s="25"/>
    </row>
    <row r="91" spans="1:10" s="26" customFormat="1" ht="25.7" customHeight="1" thickBot="1" x14ac:dyDescent="0.4">
      <c r="A91" s="37" t="s">
        <v>13</v>
      </c>
      <c r="B91" s="38" t="s">
        <v>9</v>
      </c>
      <c r="C91" s="39" t="s">
        <v>190</v>
      </c>
      <c r="D91" s="12"/>
      <c r="E91" s="40" t="s">
        <v>95</v>
      </c>
      <c r="F91" s="41">
        <v>273</v>
      </c>
      <c r="G91" s="42">
        <f t="shared" si="4"/>
        <v>0</v>
      </c>
      <c r="H91" s="41">
        <f t="shared" si="3"/>
        <v>333.06</v>
      </c>
      <c r="I91" s="43">
        <f t="shared" si="5"/>
        <v>0</v>
      </c>
      <c r="J91" s="25"/>
    </row>
  </sheetData>
  <sheetProtection algorithmName="SHA-512" hashValue="u22ssGl0wvVTdIZ6hLJ5D8i+mC39dJyYLLXt7dKyH2dyOmVZ2M5cypdxmFLMPbNehnYOVMZAW00i6NcswOe1ew==" saltValue="BCpmLdXRVkqlKeBP57FOWQ==" spinCount="100000" sheet="1" objects="1" scenarios="1" autoFilter="0"/>
  <protectedRanges>
    <protectedRange sqref="D9:D91" name="Intervallo1"/>
  </protectedRanges>
  <autoFilter ref="B8:E91" xr:uid="{6A3EF79E-B20A-4B9F-A39F-E4339751E1DF}"/>
  <mergeCells count="6">
    <mergeCell ref="B7:C7"/>
    <mergeCell ref="E4:F6"/>
    <mergeCell ref="G6:I6"/>
    <mergeCell ref="G2:I2"/>
    <mergeCell ref="G3:I3"/>
    <mergeCell ref="G4:I5"/>
  </mergeCells>
  <hyperlinks>
    <hyperlink ref="G3" r:id="rId1" xr:uid="{5BD4996A-ADE7-489F-BBAA-D2BD9DA930BA}"/>
    <hyperlink ref="G6:I6" r:id="rId2" display="commerciale@mobilferro.org" xr:uid="{CBD44F75-BC68-4FC6-A235-A2689C0A2E4A}"/>
    <hyperlink ref="E4:F6" r:id="rId3" tooltip="PON Ambienti didattici innovativi per la scuola dell'infanzia" display="PON Ambienti didattici innovativi per la scuola dell'infanzia" xr:uid="{8FAEF586-339E-42B5-A328-8D4D12E14097}"/>
  </hyperlinks>
  <pageMargins left="0.70866141732283472" right="0.70866141732283472" top="0.74803149606299213" bottom="0.74803149606299213" header="0.31496062992125984" footer="0.31496062992125984"/>
  <pageSetup paperSize="9" scale="61" fitToHeight="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MAX</cp:lastModifiedBy>
  <cp:lastPrinted>2022-12-07T13:09:41Z</cp:lastPrinted>
  <dcterms:created xsi:type="dcterms:W3CDTF">2022-12-06T12:43:00Z</dcterms:created>
  <dcterms:modified xsi:type="dcterms:W3CDTF">2022-12-07T14:51:21Z</dcterms:modified>
</cp:coreProperties>
</file>